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KHODZHA\Desktop\myproject\"/>
    </mc:Choice>
  </mc:AlternateContent>
  <xr:revisionPtr revIDLastSave="0" documentId="13_ncr:1_{386383B6-4497-4164-8178-CBC2C3259173}" xr6:coauthVersionLast="47" xr6:coauthVersionMax="47" xr10:uidLastSave="{00000000-0000-0000-0000-000000000000}"/>
  <bookViews>
    <workbookView xWindow="-120" yWindow="-120" windowWidth="29040" windowHeight="15840" tabRatio="817" firstSheet="2" activeTab="10" xr2:uid="{6B07BFF9-CDEA-4BD2-ADC0-BF5A3E5C7E03}"/>
  </bookViews>
  <sheets>
    <sheet name="Страны мира" sheetId="1" r:id="rId1"/>
    <sheet name="Валюты" sheetId="3" r:id="rId2"/>
    <sheet name="Процедуры" sheetId="4" r:id="rId3"/>
    <sheet name="Виды транспорта" sheetId="6" r:id="rId4"/>
    <sheet name="Особенности декларирования" sheetId="7" r:id="rId5"/>
    <sheet name="Документы и сведения" sheetId="8" r:id="rId6"/>
    <sheet name="Документы о личности" sheetId="17" r:id="rId7"/>
    <sheet name="Условия поставки" sheetId="18" r:id="rId8"/>
    <sheet name="Платежи" sheetId="9" r:id="rId9"/>
    <sheet name="СП" sheetId="10" r:id="rId10"/>
    <sheet name="Способы уплаты" sheetId="11" r:id="rId11"/>
    <sheet name="Места" sheetId="12" r:id="rId12"/>
    <sheet name="Упаковка" sheetId="13" r:id="rId13"/>
    <sheet name=" Характер сделки" sheetId="15" r:id="rId14"/>
    <sheet name="Особенности сделки" sheetId="16" r:id="rId15"/>
    <sheet name="Особенности перемещения" sheetId="14" r:id="rId16"/>
    <sheet name="Доп.там.инф." sheetId="19" r:id="rId17"/>
    <sheet name="Преференции" sheetId="20" r:id="rId18"/>
  </sheets>
  <definedNames>
    <definedName name="_xlnm._FilterDatabase" localSheetId="0" hidden="1">'Страны мира'!$A$1:$B$1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1" l="1"/>
  <c r="D3" i="11"/>
  <c r="D4" i="11"/>
  <c r="D5" i="11"/>
  <c r="D6" i="11"/>
  <c r="D7" i="11"/>
  <c r="D8" i="11"/>
  <c r="D9" i="11"/>
  <c r="D10" i="11"/>
  <c r="D11" i="11"/>
  <c r="D12" i="11"/>
  <c r="D13" i="11"/>
  <c r="D14" i="11"/>
  <c r="D15" i="11"/>
  <c r="D16" i="1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E2"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K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1"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543" i="19"/>
  <c r="K544" i="19"/>
  <c r="K545" i="19"/>
  <c r="K546" i="19"/>
  <c r="K547" i="19"/>
  <c r="K548" i="19"/>
  <c r="K549" i="19"/>
  <c r="K550" i="19"/>
  <c r="K551" i="19"/>
  <c r="K552" i="19"/>
  <c r="K553" i="19"/>
  <c r="K554" i="19"/>
  <c r="K555" i="19"/>
  <c r="K556" i="19"/>
  <c r="K557" i="19"/>
  <c r="K558" i="19"/>
  <c r="K559" i="19"/>
  <c r="K560" i="19"/>
  <c r="K561" i="19"/>
  <c r="K562" i="19"/>
  <c r="K563" i="19"/>
  <c r="K564" i="19"/>
  <c r="K565" i="19"/>
  <c r="K566" i="19"/>
  <c r="K567" i="19"/>
  <c r="K568" i="19"/>
  <c r="K569" i="19"/>
  <c r="K570" i="19"/>
  <c r="K571" i="19"/>
  <c r="K572" i="19"/>
  <c r="K573" i="19"/>
  <c r="K574" i="19"/>
  <c r="K575" i="19"/>
  <c r="K576" i="19"/>
  <c r="K577" i="19"/>
  <c r="K578" i="19"/>
  <c r="K579" i="19"/>
  <c r="K580" i="19"/>
  <c r="K581" i="19"/>
  <c r="K582" i="19"/>
  <c r="K583" i="19"/>
  <c r="K584" i="19"/>
  <c r="K585" i="19"/>
  <c r="K586" i="19"/>
  <c r="K587" i="19"/>
  <c r="K588" i="19"/>
  <c r="K589" i="19"/>
  <c r="K590" i="19"/>
  <c r="K591" i="19"/>
  <c r="K592" i="19"/>
  <c r="K593" i="19"/>
  <c r="K594" i="19"/>
  <c r="K595" i="19"/>
  <c r="K596" i="19"/>
  <c r="K597" i="19"/>
  <c r="K598" i="19"/>
  <c r="K599" i="19"/>
  <c r="K600" i="19"/>
  <c r="K601" i="19"/>
  <c r="K602" i="19"/>
  <c r="K603" i="19"/>
  <c r="K604" i="19"/>
  <c r="K605" i="19"/>
  <c r="K606" i="19"/>
  <c r="K607" i="19"/>
  <c r="K608" i="19"/>
  <c r="K609" i="19"/>
  <c r="K610" i="19"/>
  <c r="K611" i="19"/>
  <c r="K612" i="19"/>
  <c r="K613" i="19"/>
  <c r="K614" i="19"/>
  <c r="K615" i="19"/>
  <c r="K616" i="19"/>
  <c r="K617" i="19"/>
  <c r="K618" i="19"/>
  <c r="K619" i="19"/>
  <c r="K620" i="19"/>
  <c r="K621" i="19"/>
  <c r="K622" i="19"/>
  <c r="K623" i="19"/>
  <c r="K624" i="19"/>
  <c r="K625" i="19"/>
  <c r="K626" i="19"/>
  <c r="K627" i="19"/>
  <c r="K628" i="19"/>
  <c r="K629" i="19"/>
  <c r="K630" i="19"/>
  <c r="K631" i="19"/>
  <c r="K632" i="19"/>
  <c r="K633" i="19"/>
  <c r="K634" i="19"/>
  <c r="K635" i="19"/>
  <c r="K636" i="19"/>
  <c r="K637" i="19"/>
  <c r="K638" i="19"/>
  <c r="K639" i="19"/>
  <c r="K640" i="19"/>
  <c r="K641" i="19"/>
  <c r="K642" i="19"/>
  <c r="K643" i="19"/>
  <c r="K644" i="19"/>
  <c r="K645" i="19"/>
  <c r="K646" i="19"/>
  <c r="K647" i="19"/>
  <c r="K648" i="19"/>
  <c r="K649" i="19"/>
  <c r="K650" i="19"/>
  <c r="K651" i="19"/>
  <c r="K652" i="19"/>
  <c r="K653" i="19"/>
  <c r="K654" i="19"/>
  <c r="K655" i="19"/>
  <c r="K656" i="19"/>
  <c r="K657" i="19"/>
  <c r="K658" i="19"/>
  <c r="K659" i="19"/>
  <c r="K660" i="19"/>
  <c r="K661" i="19"/>
  <c r="K662" i="19"/>
  <c r="K663" i="19"/>
  <c r="K664" i="19"/>
  <c r="K665" i="19"/>
  <c r="K666" i="19"/>
  <c r="K667" i="19"/>
  <c r="K668" i="19"/>
  <c r="K669" i="19"/>
  <c r="K670" i="19"/>
  <c r="K671" i="19"/>
  <c r="K672" i="19"/>
  <c r="K673" i="19"/>
  <c r="K674" i="19"/>
  <c r="K675" i="19"/>
  <c r="K676" i="19"/>
  <c r="K677" i="19"/>
  <c r="K678" i="19"/>
  <c r="K679" i="19"/>
  <c r="K680" i="19"/>
  <c r="K681" i="19"/>
  <c r="K682" i="19"/>
  <c r="K683" i="19"/>
  <c r="K684" i="19"/>
  <c r="K685" i="19"/>
  <c r="K686" i="19"/>
  <c r="K687" i="19"/>
  <c r="K688" i="19"/>
  <c r="K689" i="19"/>
  <c r="K690" i="19"/>
  <c r="K691" i="19"/>
  <c r="K692" i="19"/>
  <c r="K693" i="19"/>
  <c r="K694" i="19"/>
  <c r="K695" i="19"/>
  <c r="K696" i="19"/>
  <c r="K697" i="19"/>
  <c r="K698" i="19"/>
  <c r="K699" i="19"/>
  <c r="K700" i="19"/>
  <c r="K701" i="19"/>
  <c r="K702" i="19"/>
  <c r="K703" i="19"/>
  <c r="K704" i="19"/>
  <c r="K705" i="19"/>
  <c r="K706" i="19"/>
  <c r="K707" i="19"/>
  <c r="K708" i="19"/>
  <c r="K709" i="19"/>
  <c r="K710" i="19"/>
  <c r="K711" i="19"/>
  <c r="K712" i="19"/>
  <c r="K713" i="19"/>
  <c r="K714" i="19"/>
  <c r="K715" i="19"/>
  <c r="K716" i="19"/>
  <c r="K717" i="19"/>
  <c r="K718" i="19"/>
  <c r="K719" i="19"/>
  <c r="K720" i="19"/>
  <c r="K721" i="19"/>
  <c r="K722" i="19"/>
  <c r="K723" i="19"/>
  <c r="K724" i="19"/>
  <c r="K725" i="19"/>
  <c r="K726" i="19"/>
  <c r="K727" i="19"/>
  <c r="K728" i="19"/>
  <c r="K729" i="19"/>
  <c r="K730" i="19"/>
  <c r="K731" i="19"/>
  <c r="K732" i="19"/>
  <c r="K733" i="19"/>
  <c r="K734" i="19"/>
  <c r="K735" i="19"/>
  <c r="K736" i="19"/>
  <c r="K737" i="19"/>
  <c r="K738" i="19"/>
  <c r="K739" i="19"/>
  <c r="K740" i="19"/>
  <c r="K741" i="19"/>
  <c r="K742" i="19"/>
  <c r="K743" i="19"/>
  <c r="K744" i="19"/>
  <c r="K745" i="19"/>
  <c r="K746" i="19"/>
  <c r="K747" i="19"/>
  <c r="K748" i="19"/>
  <c r="K749" i="19"/>
  <c r="K750" i="19"/>
  <c r="K751" i="19"/>
  <c r="K752" i="19"/>
  <c r="K753" i="19"/>
  <c r="K754" i="19"/>
  <c r="K755" i="19"/>
  <c r="K756" i="19"/>
  <c r="K757" i="19"/>
  <c r="K758" i="19"/>
  <c r="K759" i="19"/>
  <c r="K760" i="19"/>
  <c r="K761" i="19"/>
  <c r="K762" i="19"/>
  <c r="K763" i="19"/>
  <c r="K764" i="19"/>
  <c r="K765" i="19"/>
  <c r="K766" i="19"/>
  <c r="K767" i="19"/>
  <c r="K768" i="19"/>
  <c r="K769" i="19"/>
  <c r="K770" i="19"/>
  <c r="K771" i="19"/>
  <c r="K772" i="19"/>
  <c r="K773" i="19"/>
  <c r="K774" i="19"/>
  <c r="K775" i="19"/>
  <c r="K776" i="19"/>
  <c r="K777" i="19"/>
  <c r="K778" i="19"/>
  <c r="K779" i="19"/>
  <c r="K780" i="19"/>
  <c r="K781" i="19"/>
  <c r="K782" i="19"/>
  <c r="K783" i="19"/>
  <c r="K784" i="19"/>
  <c r="K785" i="19"/>
  <c r="K786" i="19"/>
  <c r="K787" i="19"/>
  <c r="K788" i="19"/>
  <c r="K789" i="19"/>
  <c r="K790" i="19"/>
  <c r="K791" i="19"/>
  <c r="K792" i="19"/>
  <c r="K793" i="19"/>
  <c r="K794" i="19"/>
  <c r="K795" i="19"/>
  <c r="K796" i="19"/>
  <c r="K797" i="19"/>
  <c r="K798" i="19"/>
  <c r="K799" i="19"/>
  <c r="K800" i="19"/>
  <c r="K801" i="19"/>
  <c r="K802" i="19"/>
  <c r="K803" i="19"/>
  <c r="K804" i="19"/>
  <c r="K805" i="19"/>
  <c r="K806" i="19"/>
  <c r="K807" i="19"/>
  <c r="K808" i="19"/>
  <c r="K809" i="19"/>
  <c r="K810" i="19"/>
  <c r="K811" i="19"/>
  <c r="K812" i="19"/>
  <c r="K813" i="19"/>
  <c r="K814" i="19"/>
  <c r="K815" i="19"/>
  <c r="K816" i="19"/>
  <c r="K817" i="19"/>
  <c r="K818" i="19"/>
  <c r="K819" i="19"/>
  <c r="K820" i="19"/>
  <c r="K821" i="19"/>
  <c r="K822" i="19"/>
  <c r="K823" i="19"/>
  <c r="K824" i="19"/>
  <c r="K825" i="19"/>
  <c r="K826" i="19"/>
  <c r="K827" i="19"/>
  <c r="K828" i="19"/>
  <c r="K829" i="19"/>
  <c r="K830" i="19"/>
  <c r="K831" i="19"/>
  <c r="K832" i="19"/>
  <c r="K833" i="19"/>
  <c r="K834" i="19"/>
  <c r="K835" i="19"/>
  <c r="K836" i="19"/>
  <c r="K837" i="19"/>
  <c r="K838" i="19"/>
  <c r="K839" i="19"/>
  <c r="K840" i="19"/>
  <c r="K841" i="19"/>
  <c r="K842" i="19"/>
  <c r="K843" i="19"/>
  <c r="K844" i="19"/>
  <c r="K845" i="19"/>
  <c r="K846" i="19"/>
  <c r="K847" i="19"/>
  <c r="K848" i="19"/>
  <c r="K849" i="19"/>
  <c r="K850" i="19"/>
  <c r="K851" i="19"/>
  <c r="K852" i="19"/>
  <c r="K853" i="19"/>
  <c r="K854" i="19"/>
  <c r="K855" i="19"/>
  <c r="K856" i="19"/>
  <c r="K857" i="19"/>
  <c r="K858" i="19"/>
  <c r="K859" i="19"/>
  <c r="K860" i="19"/>
  <c r="K861" i="19"/>
  <c r="K862" i="19"/>
  <c r="K863" i="19"/>
  <c r="K864" i="19"/>
  <c r="K865" i="19"/>
  <c r="K866" i="19"/>
  <c r="K867" i="19"/>
  <c r="K868" i="19"/>
  <c r="K869" i="19"/>
  <c r="K870" i="19"/>
  <c r="K871" i="19"/>
  <c r="K872" i="19"/>
  <c r="K873" i="19"/>
  <c r="K874" i="19"/>
  <c r="K875" i="19"/>
  <c r="K876" i="19"/>
  <c r="K877" i="19"/>
  <c r="K878" i="19"/>
  <c r="K879" i="19"/>
  <c r="K880" i="19"/>
  <c r="K881" i="19"/>
  <c r="K882" i="19"/>
  <c r="K883" i="19"/>
  <c r="K884" i="19"/>
  <c r="K885" i="19"/>
  <c r="K886" i="19"/>
  <c r="K887" i="19"/>
  <c r="K888" i="19"/>
  <c r="K889" i="19"/>
  <c r="K890" i="19"/>
  <c r="K891" i="19"/>
  <c r="K892" i="19"/>
  <c r="K893" i="19"/>
  <c r="K894" i="19"/>
  <c r="K895" i="19"/>
  <c r="K896" i="19"/>
  <c r="K897" i="19"/>
  <c r="K898" i="19"/>
  <c r="K899" i="19"/>
  <c r="K900" i="19"/>
  <c r="K901" i="19"/>
  <c r="K902" i="19"/>
  <c r="K903" i="19"/>
  <c r="K904" i="19"/>
  <c r="K905" i="19"/>
  <c r="K906" i="19"/>
  <c r="K907" i="19"/>
  <c r="K908" i="19"/>
  <c r="K909" i="19"/>
  <c r="K910" i="19"/>
  <c r="K911" i="19"/>
  <c r="K912" i="19"/>
  <c r="K913" i="19"/>
  <c r="K914" i="19"/>
  <c r="K915" i="19"/>
  <c r="K916" i="19"/>
  <c r="K917" i="19"/>
  <c r="K918" i="19"/>
  <c r="K919" i="19"/>
  <c r="K920" i="19"/>
  <c r="K921" i="19"/>
  <c r="K922" i="19"/>
  <c r="K923" i="19"/>
  <c r="K924" i="19"/>
  <c r="K925" i="19"/>
  <c r="K926" i="19"/>
  <c r="E2" i="18"/>
  <c r="E3" i="18"/>
  <c r="E4" i="18"/>
  <c r="E5" i="18"/>
  <c r="E6" i="18"/>
  <c r="E7" i="18"/>
  <c r="E8" i="18"/>
  <c r="E9" i="18"/>
  <c r="E10" i="18"/>
  <c r="E11" i="18"/>
  <c r="E12" i="18"/>
  <c r="E13" i="18"/>
  <c r="E14" i="18"/>
  <c r="E15" i="18"/>
  <c r="E16" i="18"/>
  <c r="E17" i="18"/>
  <c r="E18" i="18"/>
  <c r="E244" i="1"/>
  <c r="E243" i="1"/>
  <c r="E242" i="1"/>
  <c r="E241" i="1"/>
  <c r="E240" i="1"/>
  <c r="E239" i="1"/>
  <c r="D239" i="1" s="1"/>
  <c r="E238" i="1"/>
  <c r="D238" i="1" s="1"/>
  <c r="E237" i="1"/>
  <c r="D237" i="1" s="1"/>
  <c r="E236" i="1"/>
  <c r="E235" i="1"/>
  <c r="E234" i="1"/>
  <c r="E233" i="1"/>
  <c r="E232" i="1"/>
  <c r="E231" i="1"/>
  <c r="D231" i="1" s="1"/>
  <c r="E230" i="1"/>
  <c r="D230" i="1" s="1"/>
  <c r="E229" i="1"/>
  <c r="D229" i="1" s="1"/>
  <c r="E228" i="1"/>
  <c r="E227" i="1"/>
  <c r="E226" i="1"/>
  <c r="E225" i="1"/>
  <c r="E224" i="1"/>
  <c r="E223" i="1"/>
  <c r="E222" i="1"/>
  <c r="D222" i="1" s="1"/>
  <c r="E221" i="1"/>
  <c r="D221" i="1" s="1"/>
  <c r="E220" i="1"/>
  <c r="E219" i="1"/>
  <c r="E218" i="1"/>
  <c r="E217" i="1"/>
  <c r="E216" i="1"/>
  <c r="E215" i="1"/>
  <c r="E214" i="1"/>
  <c r="D214" i="1" s="1"/>
  <c r="E213" i="1"/>
  <c r="D213" i="1" s="1"/>
  <c r="E212" i="1"/>
  <c r="E211" i="1"/>
  <c r="E210" i="1"/>
  <c r="E209" i="1"/>
  <c r="E208" i="1"/>
  <c r="E207" i="1"/>
  <c r="E206" i="1"/>
  <c r="D206" i="1" s="1"/>
  <c r="E205" i="1"/>
  <c r="D205" i="1" s="1"/>
  <c r="E204" i="1"/>
  <c r="E203" i="1"/>
  <c r="E202" i="1"/>
  <c r="E201" i="1"/>
  <c r="E200" i="1"/>
  <c r="E199" i="1"/>
  <c r="E198" i="1"/>
  <c r="E197" i="1"/>
  <c r="D197" i="1" s="1"/>
  <c r="E196" i="1"/>
  <c r="E195" i="1"/>
  <c r="E194" i="1"/>
  <c r="E193" i="1"/>
  <c r="E192" i="1"/>
  <c r="E191" i="1"/>
  <c r="D191" i="1" s="1"/>
  <c r="E190" i="1"/>
  <c r="E189" i="1"/>
  <c r="D189" i="1" s="1"/>
  <c r="E188" i="1"/>
  <c r="E187" i="1"/>
  <c r="E186" i="1"/>
  <c r="E185" i="1"/>
  <c r="E184" i="1"/>
  <c r="E183" i="1"/>
  <c r="D183" i="1" s="1"/>
  <c r="E182" i="1"/>
  <c r="D182" i="1" s="1"/>
  <c r="E181" i="1"/>
  <c r="E180" i="1"/>
  <c r="E179" i="1"/>
  <c r="E178" i="1"/>
  <c r="E177" i="1"/>
  <c r="E176" i="1"/>
  <c r="E175" i="1"/>
  <c r="D175" i="1" s="1"/>
  <c r="E174" i="1"/>
  <c r="D174" i="1" s="1"/>
  <c r="E173" i="1"/>
  <c r="D173" i="1" s="1"/>
  <c r="E172" i="1"/>
  <c r="E171" i="1"/>
  <c r="E170" i="1"/>
  <c r="E169" i="1"/>
  <c r="E168" i="1"/>
  <c r="E167" i="1"/>
  <c r="D167" i="1" s="1"/>
  <c r="E166" i="1"/>
  <c r="D166" i="1" s="1"/>
  <c r="E165" i="1"/>
  <c r="D165" i="1" s="1"/>
  <c r="E164" i="1"/>
  <c r="E163" i="1"/>
  <c r="E162" i="1"/>
  <c r="E161" i="1"/>
  <c r="E160" i="1"/>
  <c r="E159" i="1"/>
  <c r="D159" i="1" s="1"/>
  <c r="E158" i="1"/>
  <c r="D158" i="1" s="1"/>
  <c r="E157" i="1"/>
  <c r="D157" i="1" s="1"/>
  <c r="E156" i="1"/>
  <c r="E155" i="1"/>
  <c r="E154" i="1"/>
  <c r="E153" i="1"/>
  <c r="E152" i="1"/>
  <c r="E151" i="1"/>
  <c r="E150" i="1"/>
  <c r="D150" i="1" s="1"/>
  <c r="E149" i="1"/>
  <c r="D149" i="1" s="1"/>
  <c r="E148" i="1"/>
  <c r="E147" i="1"/>
  <c r="E146" i="1"/>
  <c r="E145" i="1"/>
  <c r="E144" i="1"/>
  <c r="E143" i="1"/>
  <c r="E142" i="1"/>
  <c r="D142" i="1" s="1"/>
  <c r="E141" i="1"/>
  <c r="D141" i="1" s="1"/>
  <c r="E140" i="1"/>
  <c r="E139" i="1"/>
  <c r="E138" i="1"/>
  <c r="E137" i="1"/>
  <c r="E136" i="1"/>
  <c r="E135" i="1"/>
  <c r="E134" i="1"/>
  <c r="E133" i="1"/>
  <c r="D133" i="1" s="1"/>
  <c r="E132" i="1"/>
  <c r="E131" i="1"/>
  <c r="E130" i="1"/>
  <c r="E129" i="1"/>
  <c r="E128" i="1"/>
  <c r="E127" i="1"/>
  <c r="D127" i="1" s="1"/>
  <c r="E126" i="1"/>
  <c r="E125" i="1"/>
  <c r="D125" i="1" s="1"/>
  <c r="E124" i="1"/>
  <c r="E123" i="1"/>
  <c r="E122" i="1"/>
  <c r="E121" i="1"/>
  <c r="E120" i="1"/>
  <c r="E119" i="1"/>
  <c r="D119" i="1" s="1"/>
  <c r="E118" i="1"/>
  <c r="D118" i="1" s="1"/>
  <c r="E117" i="1"/>
  <c r="E116" i="1"/>
  <c r="E115" i="1"/>
  <c r="E114" i="1"/>
  <c r="E113" i="1"/>
  <c r="E112" i="1"/>
  <c r="E111" i="1"/>
  <c r="D111" i="1" s="1"/>
  <c r="E110" i="1"/>
  <c r="D110" i="1" s="1"/>
  <c r="E109" i="1"/>
  <c r="D109" i="1" s="1"/>
  <c r="E108" i="1"/>
  <c r="E107" i="1"/>
  <c r="E106" i="1"/>
  <c r="E105" i="1"/>
  <c r="E104" i="1"/>
  <c r="E103" i="1"/>
  <c r="D103" i="1" s="1"/>
  <c r="E102" i="1"/>
  <c r="D102" i="1" s="1"/>
  <c r="E101" i="1"/>
  <c r="D101" i="1" s="1"/>
  <c r="E100" i="1"/>
  <c r="E99" i="1"/>
  <c r="E98" i="1"/>
  <c r="E97" i="1"/>
  <c r="E96" i="1"/>
  <c r="E95" i="1"/>
  <c r="E94" i="1"/>
  <c r="D94" i="1" s="1"/>
  <c r="E93" i="1"/>
  <c r="D93" i="1" s="1"/>
  <c r="E92" i="1"/>
  <c r="E91" i="1"/>
  <c r="E90" i="1"/>
  <c r="E89" i="1"/>
  <c r="E88" i="1"/>
  <c r="E87" i="1"/>
  <c r="E86" i="1"/>
  <c r="E85" i="1"/>
  <c r="D85" i="1" s="1"/>
  <c r="E84" i="1"/>
  <c r="E83" i="1"/>
  <c r="E82" i="1"/>
  <c r="E81" i="1"/>
  <c r="E80" i="1"/>
  <c r="E79" i="1"/>
  <c r="D79" i="1" s="1"/>
  <c r="E78" i="1"/>
  <c r="D78" i="1" s="1"/>
  <c r="E77" i="1"/>
  <c r="D77" i="1" s="1"/>
  <c r="E76" i="1"/>
  <c r="E75" i="1"/>
  <c r="E74" i="1"/>
  <c r="E73" i="1"/>
  <c r="E72" i="1"/>
  <c r="E71" i="1"/>
  <c r="D71" i="1" s="1"/>
  <c r="E70" i="1"/>
  <c r="D70" i="1" s="1"/>
  <c r="E69" i="1"/>
  <c r="D69" i="1" s="1"/>
  <c r="E68" i="1"/>
  <c r="E67" i="1"/>
  <c r="E66" i="1"/>
  <c r="E65" i="1"/>
  <c r="E64" i="1"/>
  <c r="E63" i="1"/>
  <c r="E62" i="1"/>
  <c r="D62" i="1" s="1"/>
  <c r="E61" i="1"/>
  <c r="D61" i="1" s="1"/>
  <c r="E60" i="1"/>
  <c r="E59" i="1"/>
  <c r="E58" i="1"/>
  <c r="E57" i="1"/>
  <c r="E56" i="1"/>
  <c r="E55" i="1"/>
  <c r="E54" i="1"/>
  <c r="E53" i="1"/>
  <c r="D53" i="1" s="1"/>
  <c r="E52" i="1"/>
  <c r="E51" i="1"/>
  <c r="E50" i="1"/>
  <c r="E49" i="1"/>
  <c r="E48" i="1"/>
  <c r="E47" i="1"/>
  <c r="D47" i="1" s="1"/>
  <c r="E46" i="1"/>
  <c r="D46" i="1" s="1"/>
  <c r="E45" i="1"/>
  <c r="D45" i="1" s="1"/>
  <c r="E44" i="1"/>
  <c r="E43" i="1"/>
  <c r="E42" i="1"/>
  <c r="E41" i="1"/>
  <c r="E40" i="1"/>
  <c r="E39" i="1"/>
  <c r="D39" i="1" s="1"/>
  <c r="E38" i="1"/>
  <c r="D38" i="1" s="1"/>
  <c r="E37" i="1"/>
  <c r="D37" i="1" s="1"/>
  <c r="E36" i="1"/>
  <c r="E35" i="1"/>
  <c r="E34" i="1"/>
  <c r="E33" i="1"/>
  <c r="E32" i="1"/>
  <c r="E31" i="1"/>
  <c r="D31" i="1" s="1"/>
  <c r="E30" i="1"/>
  <c r="D30" i="1" s="1"/>
  <c r="E29" i="1"/>
  <c r="D29" i="1" s="1"/>
  <c r="E28" i="1"/>
  <c r="E27" i="1"/>
  <c r="E26" i="1"/>
  <c r="E25" i="1"/>
  <c r="E24" i="1"/>
  <c r="E23" i="1"/>
  <c r="E22" i="1"/>
  <c r="E21" i="1"/>
  <c r="D21" i="1" s="1"/>
  <c r="E20" i="1"/>
  <c r="E19" i="1"/>
  <c r="E18" i="1"/>
  <c r="E17" i="1"/>
  <c r="E16" i="1"/>
  <c r="E15" i="1"/>
  <c r="D15" i="1" s="1"/>
  <c r="E14" i="1"/>
  <c r="D14" i="1" s="1"/>
  <c r="E13" i="1"/>
  <c r="D13" i="1" s="1"/>
  <c r="E12" i="1"/>
  <c r="E11" i="1"/>
  <c r="E10" i="1"/>
  <c r="E9" i="1"/>
  <c r="E8" i="1"/>
  <c r="E7" i="1"/>
  <c r="D7" i="1" s="1"/>
  <c r="E6" i="1"/>
  <c r="D6" i="1" s="1"/>
  <c r="E5" i="1"/>
  <c r="D5" i="1" s="1"/>
  <c r="E4" i="1"/>
  <c r="E3" i="1"/>
  <c r="E2" i="1"/>
  <c r="E250" i="1"/>
  <c r="E249" i="1"/>
  <c r="E248" i="1"/>
  <c r="D248" i="1" s="1"/>
  <c r="E247" i="1"/>
  <c r="D247" i="1" s="1"/>
  <c r="E246" i="1"/>
  <c r="D246" i="1" s="1"/>
  <c r="E245" i="1"/>
  <c r="D243" i="1"/>
  <c r="D235" i="1"/>
  <c r="D227" i="1"/>
  <c r="D219" i="1"/>
  <c r="D211" i="1"/>
  <c r="D203" i="1"/>
  <c r="D195" i="1"/>
  <c r="D187" i="1"/>
  <c r="D179" i="1"/>
  <c r="D171" i="1"/>
  <c r="D163" i="1"/>
  <c r="D155" i="1"/>
  <c r="D147" i="1"/>
  <c r="D139" i="1"/>
  <c r="D131" i="1"/>
  <c r="D123" i="1"/>
  <c r="D115" i="1"/>
  <c r="D107" i="1"/>
  <c r="D99" i="1"/>
  <c r="D95" i="1"/>
  <c r="D91" i="1"/>
  <c r="D87" i="1"/>
  <c r="D83" i="1"/>
  <c r="D75" i="1"/>
  <c r="D67" i="1"/>
  <c r="D63" i="1"/>
  <c r="D59" i="1"/>
  <c r="D55" i="1"/>
  <c r="D51" i="1"/>
  <c r="D43" i="1"/>
  <c r="D35" i="1"/>
  <c r="D27" i="1"/>
  <c r="D23" i="1"/>
  <c r="D19" i="1"/>
  <c r="D11" i="1"/>
  <c r="D3" i="1"/>
  <c r="D2" i="18"/>
  <c r="D3" i="18"/>
  <c r="D4" i="18"/>
  <c r="D5" i="18"/>
  <c r="D6" i="18"/>
  <c r="D7" i="18"/>
  <c r="D8" i="18"/>
  <c r="D9" i="18"/>
  <c r="D10" i="18"/>
  <c r="D11" i="18"/>
  <c r="D12" i="18"/>
  <c r="D13" i="18"/>
  <c r="D14" i="18"/>
  <c r="D15" i="18"/>
  <c r="D16" i="18"/>
  <c r="D17" i="18"/>
  <c r="D18" i="18"/>
  <c r="C2" i="17"/>
  <c r="C3" i="17"/>
  <c r="C4" i="17"/>
  <c r="C5" i="17"/>
  <c r="C6" i="17"/>
  <c r="C7" i="17"/>
  <c r="C8" i="17"/>
  <c r="C9" i="17"/>
  <c r="C10" i="17"/>
  <c r="C11" i="17"/>
  <c r="C12" i="17"/>
  <c r="C13" i="17"/>
  <c r="C14" i="17"/>
  <c r="C15" i="17"/>
  <c r="C16" i="17"/>
  <c r="C17" i="17"/>
  <c r="C18" i="17"/>
  <c r="C19" i="17"/>
  <c r="C20" i="17"/>
  <c r="C21" i="17"/>
  <c r="C22" i="17"/>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2" i="16"/>
  <c r="C3" i="16"/>
  <c r="C4" i="16"/>
  <c r="C5" i="16"/>
  <c r="C6" i="16"/>
  <c r="C7" i="16"/>
  <c r="C8" i="16"/>
  <c r="C9" i="16"/>
  <c r="C10" i="16"/>
  <c r="C11" i="16"/>
  <c r="C12" i="16"/>
  <c r="C13" i="16"/>
  <c r="C14" i="16"/>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2" i="12"/>
  <c r="C3" i="12"/>
  <c r="C4" i="12"/>
  <c r="C5" i="12"/>
  <c r="C6" i="12"/>
  <c r="C7" i="12"/>
  <c r="C8" i="12"/>
  <c r="C9" i="12"/>
  <c r="C10" i="12"/>
  <c r="C11" i="12"/>
  <c r="C12" i="12"/>
  <c r="C13" i="12"/>
  <c r="C14" i="12"/>
  <c r="C15" i="12"/>
  <c r="C2" i="11"/>
  <c r="C3" i="11"/>
  <c r="C4" i="11"/>
  <c r="C5" i="11"/>
  <c r="C6" i="11"/>
  <c r="C7" i="11"/>
  <c r="C8" i="11"/>
  <c r="C9" i="11"/>
  <c r="C10" i="11"/>
  <c r="C11" i="11"/>
  <c r="C12" i="11"/>
  <c r="C13" i="11"/>
  <c r="C14" i="11"/>
  <c r="C15" i="11"/>
  <c r="C16" i="11"/>
  <c r="C2" i="10"/>
  <c r="C3" i="10"/>
  <c r="C4" i="10"/>
  <c r="C5" i="10"/>
  <c r="C6" i="10"/>
  <c r="C7" i="10"/>
  <c r="C8" i="10"/>
  <c r="C9" i="10"/>
  <c r="C10" i="10"/>
  <c r="C11" i="10"/>
  <c r="C12" i="10"/>
  <c r="C13" i="10"/>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2" i="7"/>
  <c r="C3" i="7"/>
  <c r="C4" i="7"/>
  <c r="C5" i="7"/>
  <c r="C6" i="7"/>
  <c r="C7" i="7"/>
  <c r="C8" i="7"/>
  <c r="C9" i="7"/>
  <c r="C10" i="7"/>
  <c r="C11" i="7"/>
  <c r="C12" i="7"/>
  <c r="C13" i="7"/>
  <c r="C14" i="7"/>
  <c r="C15" i="7"/>
  <c r="C16" i="7"/>
  <c r="C17" i="7"/>
  <c r="C18" i="7"/>
  <c r="C19" i="7"/>
  <c r="C20" i="7"/>
  <c r="C21" i="7"/>
  <c r="C2" i="6"/>
  <c r="C3" i="6"/>
  <c r="C4" i="6"/>
  <c r="C5" i="6"/>
  <c r="C6" i="6"/>
  <c r="C7" i="6"/>
  <c r="C8" i="6"/>
  <c r="C9" i="6"/>
  <c r="C10" i="6"/>
  <c r="C11" i="6"/>
  <c r="C12" i="6"/>
  <c r="C13" i="6"/>
  <c r="C2" i="4"/>
  <c r="C3" i="4"/>
  <c r="C4" i="4"/>
  <c r="C5" i="4"/>
  <c r="C6" i="4"/>
  <c r="C7" i="4"/>
  <c r="C8" i="4"/>
  <c r="C9" i="4"/>
  <c r="C10" i="4"/>
  <c r="C11" i="4"/>
  <c r="C12" i="4"/>
  <c r="C13" i="4"/>
  <c r="C14" i="4"/>
  <c r="C15" i="4"/>
  <c r="C16" i="4"/>
  <c r="C17" i="4"/>
  <c r="C18" i="4"/>
  <c r="C19" i="4"/>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2" i="1"/>
  <c r="D4" i="1"/>
  <c r="D8" i="1"/>
  <c r="D9" i="1"/>
  <c r="D10" i="1"/>
  <c r="D12" i="1"/>
  <c r="D16" i="1"/>
  <c r="D17" i="1"/>
  <c r="D18" i="1"/>
  <c r="D20" i="1"/>
  <c r="D22" i="1"/>
  <c r="D24" i="1"/>
  <c r="D25" i="1"/>
  <c r="D26" i="1"/>
  <c r="D28" i="1"/>
  <c r="D32" i="1"/>
  <c r="D33" i="1"/>
  <c r="D34" i="1"/>
  <c r="D36" i="1"/>
  <c r="D40" i="1"/>
  <c r="D41" i="1"/>
  <c r="D42" i="1"/>
  <c r="D44" i="1"/>
  <c r="D48" i="1"/>
  <c r="D49" i="1"/>
  <c r="D50" i="1"/>
  <c r="D52" i="1"/>
  <c r="D54" i="1"/>
  <c r="D56" i="1"/>
  <c r="D57" i="1"/>
  <c r="D58" i="1"/>
  <c r="D60" i="1"/>
  <c r="D64" i="1"/>
  <c r="D65" i="1"/>
  <c r="D66" i="1"/>
  <c r="D68" i="1"/>
  <c r="D72" i="1"/>
  <c r="D73" i="1"/>
  <c r="D74" i="1"/>
  <c r="D76" i="1"/>
  <c r="D80" i="1"/>
  <c r="D81" i="1"/>
  <c r="D82" i="1"/>
  <c r="D84" i="1"/>
  <c r="D86" i="1"/>
  <c r="D88" i="1"/>
  <c r="D89" i="1"/>
  <c r="D90" i="1"/>
  <c r="D92" i="1"/>
  <c r="D96" i="1"/>
  <c r="D97" i="1"/>
  <c r="D98" i="1"/>
  <c r="D100" i="1"/>
  <c r="D104" i="1"/>
  <c r="D105" i="1"/>
  <c r="D106" i="1"/>
  <c r="D108" i="1"/>
  <c r="D112" i="1"/>
  <c r="D113" i="1"/>
  <c r="D114" i="1"/>
  <c r="D116" i="1"/>
  <c r="D117" i="1"/>
  <c r="D120" i="1"/>
  <c r="D121" i="1"/>
  <c r="D122" i="1"/>
  <c r="D124" i="1"/>
  <c r="D126" i="1"/>
  <c r="D128" i="1"/>
  <c r="D129" i="1"/>
  <c r="D130" i="1"/>
  <c r="D132" i="1"/>
  <c r="D134" i="1"/>
  <c r="D135" i="1"/>
  <c r="D136" i="1"/>
  <c r="D137" i="1"/>
  <c r="D138" i="1"/>
  <c r="D140" i="1"/>
  <c r="D143" i="1"/>
  <c r="D144" i="1"/>
  <c r="D145" i="1"/>
  <c r="D146" i="1"/>
  <c r="D148" i="1"/>
  <c r="D151" i="1"/>
  <c r="D152" i="1"/>
  <c r="D153" i="1"/>
  <c r="D154" i="1"/>
  <c r="D156" i="1"/>
  <c r="D160" i="1"/>
  <c r="D161" i="1"/>
  <c r="D162" i="1"/>
  <c r="D164" i="1"/>
  <c r="D168" i="1"/>
  <c r="D169" i="1"/>
  <c r="D170" i="1"/>
  <c r="D172" i="1"/>
  <c r="D176" i="1"/>
  <c r="D177" i="1"/>
  <c r="D178" i="1"/>
  <c r="D180" i="1"/>
  <c r="D181" i="1"/>
  <c r="D184" i="1"/>
  <c r="D185" i="1"/>
  <c r="D186" i="1"/>
  <c r="D188" i="1"/>
  <c r="D190" i="1"/>
  <c r="D192" i="1"/>
  <c r="D193" i="1"/>
  <c r="D194" i="1"/>
  <c r="D196" i="1"/>
  <c r="D198" i="1"/>
  <c r="D199" i="1"/>
  <c r="D200" i="1"/>
  <c r="D201" i="1"/>
  <c r="D202" i="1"/>
  <c r="D204" i="1"/>
  <c r="D207" i="1"/>
  <c r="D208" i="1"/>
  <c r="D209" i="1"/>
  <c r="D210" i="1"/>
  <c r="D212" i="1"/>
  <c r="D215" i="1"/>
  <c r="D216" i="1"/>
  <c r="D217" i="1"/>
  <c r="D218" i="1"/>
  <c r="D220" i="1"/>
  <c r="D223" i="1"/>
  <c r="D224" i="1"/>
  <c r="D225" i="1"/>
  <c r="D226" i="1"/>
  <c r="D228" i="1"/>
  <c r="D232" i="1"/>
  <c r="D233" i="1"/>
  <c r="D234" i="1"/>
  <c r="D236" i="1"/>
  <c r="D240" i="1"/>
  <c r="D241" i="1"/>
  <c r="D242" i="1"/>
  <c r="D244" i="1"/>
  <c r="D245" i="1"/>
  <c r="D249" i="1"/>
  <c r="D250"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alcChain>
</file>

<file path=xl/sharedStrings.xml><?xml version="1.0" encoding="utf-8"?>
<sst xmlns="http://schemas.openxmlformats.org/spreadsheetml/2006/main" count="5864" uniqueCount="3572">
  <si>
    <t>AD</t>
  </si>
  <si>
    <t>АНДОРРА</t>
  </si>
  <si>
    <t>AE</t>
  </si>
  <si>
    <t>ОБЪЕДИНЕННЫЕ АРАБСКИЕ ЭМИРАТЫ</t>
  </si>
  <si>
    <t>AF</t>
  </si>
  <si>
    <t>АФГАНИСТАН</t>
  </si>
  <si>
    <t>AG</t>
  </si>
  <si>
    <t>АНТИГУА И БАРБУДА</t>
  </si>
  <si>
    <t>AI</t>
  </si>
  <si>
    <t>АНГИЛЬЯ</t>
  </si>
  <si>
    <t>AL</t>
  </si>
  <si>
    <t>АЛБАНИЯ</t>
  </si>
  <si>
    <t>AM</t>
  </si>
  <si>
    <t>АРМЕНИЯ</t>
  </si>
  <si>
    <t>AO</t>
  </si>
  <si>
    <t>АНГОЛА</t>
  </si>
  <si>
    <t>AQ</t>
  </si>
  <si>
    <t>АНТАРКТИДА</t>
  </si>
  <si>
    <t>AR</t>
  </si>
  <si>
    <t>АРГЕНТИНА</t>
  </si>
  <si>
    <t>AS</t>
  </si>
  <si>
    <t>АМЕРИКАНСКОЕ САМОА</t>
  </si>
  <si>
    <t>AT</t>
  </si>
  <si>
    <t>АВСТРИЯ</t>
  </si>
  <si>
    <t>AU</t>
  </si>
  <si>
    <t>АВСТРАЛИЯ</t>
  </si>
  <si>
    <t>AW</t>
  </si>
  <si>
    <t>АРУБА</t>
  </si>
  <si>
    <t>AX</t>
  </si>
  <si>
    <t>ЭЛАНДСКИЕ ОСТРОВА</t>
  </si>
  <si>
    <t>AZ</t>
  </si>
  <si>
    <t>АЗЕРБАЙДЖАН</t>
  </si>
  <si>
    <t>BA</t>
  </si>
  <si>
    <t>БОСНИЯ И ГЕРЦЕГОВИНА</t>
  </si>
  <si>
    <t>BB</t>
  </si>
  <si>
    <t>БАРБАДОС</t>
  </si>
  <si>
    <t>BD</t>
  </si>
  <si>
    <t>БАНГЛАДЕШ</t>
  </si>
  <si>
    <t>BE</t>
  </si>
  <si>
    <t>БЕЛЬГИЯ</t>
  </si>
  <si>
    <t>BF</t>
  </si>
  <si>
    <t>БУРКИНА-ФАСО</t>
  </si>
  <si>
    <t>BG</t>
  </si>
  <si>
    <t>БОЛГАРИЯ</t>
  </si>
  <si>
    <t>BH</t>
  </si>
  <si>
    <t>БАХРЕЙН</t>
  </si>
  <si>
    <t>BI</t>
  </si>
  <si>
    <t>БУРУНДИ</t>
  </si>
  <si>
    <t>BJ</t>
  </si>
  <si>
    <t>БЕНИН</t>
  </si>
  <si>
    <t>BL</t>
  </si>
  <si>
    <t>СЕН-БАРТЕЛЕМИ</t>
  </si>
  <si>
    <t>BM</t>
  </si>
  <si>
    <t>БЕРМУДЫ</t>
  </si>
  <si>
    <t>BN</t>
  </si>
  <si>
    <t>БРУНЕЙ-ДАРУССАЛАМ</t>
  </si>
  <si>
    <t>BO</t>
  </si>
  <si>
    <t>БОЛИВИЯ (МНОГОНАЦИОНАЛЬНОЕ ГОСУДАРСТВО)</t>
  </si>
  <si>
    <t>BQ</t>
  </si>
  <si>
    <t>БОНЭЙР, СИНТ-ЭСТАТИУС И САБА</t>
  </si>
  <si>
    <t>BR</t>
  </si>
  <si>
    <t>БРАЗИЛИЯ</t>
  </si>
  <si>
    <t>BS</t>
  </si>
  <si>
    <t>БАГАМЫ</t>
  </si>
  <si>
    <t>BT</t>
  </si>
  <si>
    <t>БУТАН</t>
  </si>
  <si>
    <t>BV</t>
  </si>
  <si>
    <t>ОСТРОВ БУВЕ</t>
  </si>
  <si>
    <t>BW</t>
  </si>
  <si>
    <t>БОТСВАНА</t>
  </si>
  <si>
    <t>BY</t>
  </si>
  <si>
    <t>БЕЛАРУСЬ</t>
  </si>
  <si>
    <t>BZ</t>
  </si>
  <si>
    <t>БЕЛИЗ</t>
  </si>
  <si>
    <t>CA</t>
  </si>
  <si>
    <t>КАНАДА</t>
  </si>
  <si>
    <t>CC</t>
  </si>
  <si>
    <t>КОКОСОВЫЕ (КИЛИНГ) ОСТРОВА</t>
  </si>
  <si>
    <t>CD</t>
  </si>
  <si>
    <t>КОНГО, ДЕМОКРАТИЧЕСКАЯ РЕСПУБЛИКА</t>
  </si>
  <si>
    <t>CF</t>
  </si>
  <si>
    <t>ЦЕНТРАЛЬНО-АФРИКАНСКАЯ РЕСПУБЛИКА</t>
  </si>
  <si>
    <t>CG</t>
  </si>
  <si>
    <t>КОНГО</t>
  </si>
  <si>
    <t>CH</t>
  </si>
  <si>
    <t>ШВЕЙЦАРИЯ</t>
  </si>
  <si>
    <t>CI</t>
  </si>
  <si>
    <t>КОТ Д'ИВУАР</t>
  </si>
  <si>
    <t>CK</t>
  </si>
  <si>
    <t>ОСТРОВА КУКА</t>
  </si>
  <si>
    <t>CL</t>
  </si>
  <si>
    <t>ЧИЛИ</t>
  </si>
  <si>
    <t>CM</t>
  </si>
  <si>
    <t>КАМЕРУН</t>
  </si>
  <si>
    <t>CN</t>
  </si>
  <si>
    <t>КИТАЙ</t>
  </si>
  <si>
    <t>CO</t>
  </si>
  <si>
    <t>КОЛУМБИЯ</t>
  </si>
  <si>
    <t>CR</t>
  </si>
  <si>
    <t>КОСТА-РИКА</t>
  </si>
  <si>
    <t>CU</t>
  </si>
  <si>
    <t>КУБА</t>
  </si>
  <si>
    <t>CV</t>
  </si>
  <si>
    <t>КАБО-ВЕРДЕ</t>
  </si>
  <si>
    <t>CW</t>
  </si>
  <si>
    <t>КЮРАСАО</t>
  </si>
  <si>
    <t>EX</t>
  </si>
  <si>
    <t>ОСТРОВ РОЖДЕСТВА</t>
  </si>
  <si>
    <t>CY</t>
  </si>
  <si>
    <t>КИПР</t>
  </si>
  <si>
    <t>CZ</t>
  </si>
  <si>
    <t>ЧЕХИЯ</t>
  </si>
  <si>
    <t>DE</t>
  </si>
  <si>
    <t>ГЕРМАНИЯ</t>
  </si>
  <si>
    <t>DJ</t>
  </si>
  <si>
    <t>ДЖИБУТИ</t>
  </si>
  <si>
    <t>DK</t>
  </si>
  <si>
    <t>ДАНИЯ</t>
  </si>
  <si>
    <t>DM</t>
  </si>
  <si>
    <t>ДОМИНИКА</t>
  </si>
  <si>
    <t>DO</t>
  </si>
  <si>
    <t>ДОМИНИКАНСКАЯ РЕСПУБЛИКА</t>
  </si>
  <si>
    <t>DZ</t>
  </si>
  <si>
    <t>АЛЖИР</t>
  </si>
  <si>
    <t>EC</t>
  </si>
  <si>
    <t>ЭКВАДОР</t>
  </si>
  <si>
    <t>EE</t>
  </si>
  <si>
    <t>ЭСТОНИЯ</t>
  </si>
  <si>
    <t>EG</t>
  </si>
  <si>
    <t>ЕГИПЕТ</t>
  </si>
  <si>
    <t>EH</t>
  </si>
  <si>
    <t>ЗАПАДНАЯ САХАРА</t>
  </si>
  <si>
    <t>ER</t>
  </si>
  <si>
    <t>ЭРИТРЕЯ</t>
  </si>
  <si>
    <t>ES</t>
  </si>
  <si>
    <t>ИСПАНИЯ</t>
  </si>
  <si>
    <t>ET</t>
  </si>
  <si>
    <t>ЭФИОПИЯ</t>
  </si>
  <si>
    <t>FI</t>
  </si>
  <si>
    <t>ФИНЛЯНДИЯ</t>
  </si>
  <si>
    <t>FJ</t>
  </si>
  <si>
    <t>ФИДЖИ</t>
  </si>
  <si>
    <t>FK</t>
  </si>
  <si>
    <t>ФОЛКЛЕНДСКИЕ ОСТРОВА (МАЛЬВИНСКИЕ)</t>
  </si>
  <si>
    <t>FM</t>
  </si>
  <si>
    <t>МИКРОНЕЗИЯ (ФЕДЕРАТИВНЫЕ ШТАТЫ)</t>
  </si>
  <si>
    <t>FO</t>
  </si>
  <si>
    <t>ФАРЕРСКИЕ ОСТРОВА</t>
  </si>
  <si>
    <t>FR</t>
  </si>
  <si>
    <t>ФРАНЦИЯ</t>
  </si>
  <si>
    <t>GA</t>
  </si>
  <si>
    <t>ГАБОН</t>
  </si>
  <si>
    <t>GB</t>
  </si>
  <si>
    <t>СОЕДИНЕННОЕ КОРОЛЕВСТВО</t>
  </si>
  <si>
    <t>GD</t>
  </si>
  <si>
    <t>ГРЕНАДА</t>
  </si>
  <si>
    <t>GE</t>
  </si>
  <si>
    <t>ГРУЗИЯ</t>
  </si>
  <si>
    <t>GF</t>
  </si>
  <si>
    <t>ФРАНЦУЗСКАЯ ГВИАНА</t>
  </si>
  <si>
    <t>GG</t>
  </si>
  <si>
    <t>ГЕРНСИ</t>
  </si>
  <si>
    <t>GH</t>
  </si>
  <si>
    <t>ГАНА</t>
  </si>
  <si>
    <t>GI</t>
  </si>
  <si>
    <t>ГИБРАЛТАР</t>
  </si>
  <si>
    <t>GL</t>
  </si>
  <si>
    <t>ГРЕНЛАНДИЯ</t>
  </si>
  <si>
    <t>GM</t>
  </si>
  <si>
    <t>ГАМБИЯ</t>
  </si>
  <si>
    <t>GN</t>
  </si>
  <si>
    <t>ГВИНЕЯ</t>
  </si>
  <si>
    <t>GP</t>
  </si>
  <si>
    <t>ГВАДЕЛУПА</t>
  </si>
  <si>
    <t>GQ</t>
  </si>
  <si>
    <t>ЭКВАТОРИАЛЬНАЯ ГВИНЕЯ</t>
  </si>
  <si>
    <t>GR</t>
  </si>
  <si>
    <t>ГРЕЦИЯ</t>
  </si>
  <si>
    <t>GS</t>
  </si>
  <si>
    <t>ЮЖН. ДЖОРДЖИЯ И ЮЖН. САНДВИЧ. ОСТРОВА</t>
  </si>
  <si>
    <t>GT</t>
  </si>
  <si>
    <t>ГВАТЕМАЛА</t>
  </si>
  <si>
    <t>GU</t>
  </si>
  <si>
    <t>ГУАМ</t>
  </si>
  <si>
    <t>GW</t>
  </si>
  <si>
    <t>ГВИНЕЯ-БИСАУ</t>
  </si>
  <si>
    <t>GY</t>
  </si>
  <si>
    <t>ГАЙАНА</t>
  </si>
  <si>
    <t>HK</t>
  </si>
  <si>
    <t>ГОНКОНГ</t>
  </si>
  <si>
    <t>HM</t>
  </si>
  <si>
    <t>ОСТРОВ ХЕРД И ОСТРОВА МАКДОНАЛЬД</t>
  </si>
  <si>
    <t>HN</t>
  </si>
  <si>
    <t>ГОНДУРАС</t>
  </si>
  <si>
    <t>HR</t>
  </si>
  <si>
    <t>ХОРВАТИЯ</t>
  </si>
  <si>
    <t>HT</t>
  </si>
  <si>
    <t>ГАИТИ</t>
  </si>
  <si>
    <t>HU</t>
  </si>
  <si>
    <t>ВЕНГРИЯ</t>
  </si>
  <si>
    <t>ID</t>
  </si>
  <si>
    <t>ИНДОНЕЗИЯ</t>
  </si>
  <si>
    <t>IE</t>
  </si>
  <si>
    <t>ИРЛАНДИЯ</t>
  </si>
  <si>
    <t>IL</t>
  </si>
  <si>
    <t>ИЗРАИЛЬ</t>
  </si>
  <si>
    <t>IM</t>
  </si>
  <si>
    <t>ОСТРОВ МЭН</t>
  </si>
  <si>
    <t>IN</t>
  </si>
  <si>
    <t>ИНДИЯ</t>
  </si>
  <si>
    <t>IO</t>
  </si>
  <si>
    <t>БРИТАНСКАЯ ТЕРРИТОРИЯ В ИНДИЙСКОМ ОКЕАНЕ</t>
  </si>
  <si>
    <t>IQ</t>
  </si>
  <si>
    <t>ИРАК</t>
  </si>
  <si>
    <t>IR</t>
  </si>
  <si>
    <t>ИРАН (ИСЛАМСКАЯ РЕСПУБЛИКА)</t>
  </si>
  <si>
    <t>IS</t>
  </si>
  <si>
    <t>ИСЛАНДИЯ</t>
  </si>
  <si>
    <t>IT</t>
  </si>
  <si>
    <t>ИТАЛИЯ</t>
  </si>
  <si>
    <t>JE</t>
  </si>
  <si>
    <t>ДЖЕРСИ</t>
  </si>
  <si>
    <t>JM</t>
  </si>
  <si>
    <t>ЯМАЙКА</t>
  </si>
  <si>
    <t>JO</t>
  </si>
  <si>
    <t>ИОРДАНИЯ</t>
  </si>
  <si>
    <t>JP</t>
  </si>
  <si>
    <t>ЯПОНИЯ</t>
  </si>
  <si>
    <t>KE</t>
  </si>
  <si>
    <t>КЕНИЯ</t>
  </si>
  <si>
    <t>KG</t>
  </si>
  <si>
    <t>КЫРГЫЗСТАН</t>
  </si>
  <si>
    <t>KH</t>
  </si>
  <si>
    <t>КАМБОДЖА</t>
  </si>
  <si>
    <t>KI</t>
  </si>
  <si>
    <t>КИРИБАТИ</t>
  </si>
  <si>
    <t>KM</t>
  </si>
  <si>
    <t>КОМОРЫ</t>
  </si>
  <si>
    <t>KN</t>
  </si>
  <si>
    <t>СЕНТ-КИТС И НЕВИС</t>
  </si>
  <si>
    <t>KP</t>
  </si>
  <si>
    <t>КОРЕЯ (НАРОДНО-ДЕМОКРАТИЧ. РЕСПУБЛИКА)</t>
  </si>
  <si>
    <t>KR</t>
  </si>
  <si>
    <t>КОРЕЯ, РЕСПУБЛИКА</t>
  </si>
  <si>
    <t>KW</t>
  </si>
  <si>
    <t>КУВЕЙТ</t>
  </si>
  <si>
    <t>KY</t>
  </si>
  <si>
    <t>ОСТРОВА КАЙМАН</t>
  </si>
  <si>
    <t>KZ</t>
  </si>
  <si>
    <t>КАЗАХСТАН</t>
  </si>
  <si>
    <t>LA</t>
  </si>
  <si>
    <t>ЛАОССКАЯ НАРОДНО-ДЕМОКРАТИЧ. РЕСПУБЛИКА</t>
  </si>
  <si>
    <t>LB</t>
  </si>
  <si>
    <t>ЛИВАН</t>
  </si>
  <si>
    <t>LC</t>
  </si>
  <si>
    <t>СЕНТ-ЛЮСИЯ</t>
  </si>
  <si>
    <t>LI</t>
  </si>
  <si>
    <t>ЛИХТЕНШТЕЙН</t>
  </si>
  <si>
    <t>LK</t>
  </si>
  <si>
    <t>ШРИ-ЛАНКА</t>
  </si>
  <si>
    <t>LR</t>
  </si>
  <si>
    <t>ЛИБЕРИЯ</t>
  </si>
  <si>
    <t>LS</t>
  </si>
  <si>
    <t>ЛЕСОТО</t>
  </si>
  <si>
    <t>LT</t>
  </si>
  <si>
    <t>ЛИТВА</t>
  </si>
  <si>
    <t>LU</t>
  </si>
  <si>
    <t>ЛЮКСЕМБУРГ</t>
  </si>
  <si>
    <t>LV</t>
  </si>
  <si>
    <t>ЛАТВИЯ</t>
  </si>
  <si>
    <t>LY</t>
  </si>
  <si>
    <t>ЛИВИЯ</t>
  </si>
  <si>
    <t>MA</t>
  </si>
  <si>
    <t>МАРОККО</t>
  </si>
  <si>
    <t>MC</t>
  </si>
  <si>
    <t>МОНАКО</t>
  </si>
  <si>
    <t>MD</t>
  </si>
  <si>
    <t>МОЛДОВА, РЕСПУБЛИКА</t>
  </si>
  <si>
    <t>ME</t>
  </si>
  <si>
    <t>ЧЕРНОГОРИЯ</t>
  </si>
  <si>
    <t>MF</t>
  </si>
  <si>
    <t>СЕН-МАРТЕН (ФРАНЦУЗСКАЯ ЧАСТЬ)</t>
  </si>
  <si>
    <t>MG</t>
  </si>
  <si>
    <t>МАДАГАСКАР</t>
  </si>
  <si>
    <t>MH</t>
  </si>
  <si>
    <t>МАРШАЛЛОВЫ ОСТРОВА</t>
  </si>
  <si>
    <t>MK</t>
  </si>
  <si>
    <t>СЕВЕРНАЯ МАКЕДОНИЯ</t>
  </si>
  <si>
    <t>ML</t>
  </si>
  <si>
    <t>МАЛИ</t>
  </si>
  <si>
    <t>MM</t>
  </si>
  <si>
    <t>МЬЯНМА</t>
  </si>
  <si>
    <t>MN</t>
  </si>
  <si>
    <t>МОНГОЛИЯ</t>
  </si>
  <si>
    <t>MO</t>
  </si>
  <si>
    <t>МАКАО</t>
  </si>
  <si>
    <t>MP</t>
  </si>
  <si>
    <t>СЕВЕРНЫЕ МАРИАНСКИЕ ОСТРОВА</t>
  </si>
  <si>
    <t>MQ</t>
  </si>
  <si>
    <t>МАРТИНИКА</t>
  </si>
  <si>
    <t>MR</t>
  </si>
  <si>
    <t>МАВРИТАНИЯ</t>
  </si>
  <si>
    <t>MS</t>
  </si>
  <si>
    <t>МОНТСЕРРАТ</t>
  </si>
  <si>
    <t>MT</t>
  </si>
  <si>
    <t>МАЛЬТА</t>
  </si>
  <si>
    <t>MU</t>
  </si>
  <si>
    <t>МАВРИКИЙ</t>
  </si>
  <si>
    <t>MV</t>
  </si>
  <si>
    <t>МАЛЬДИВЫ</t>
  </si>
  <si>
    <t>MW</t>
  </si>
  <si>
    <t>МАЛАВИ</t>
  </si>
  <si>
    <t>MX</t>
  </si>
  <si>
    <t>МЕКСИКА</t>
  </si>
  <si>
    <t>MY</t>
  </si>
  <si>
    <t>МАЛАЙЗИЯ</t>
  </si>
  <si>
    <t>MZ</t>
  </si>
  <si>
    <t>МОЗАМБИК</t>
  </si>
  <si>
    <t>NA</t>
  </si>
  <si>
    <t>НАМИБИЯ</t>
  </si>
  <si>
    <t>NC</t>
  </si>
  <si>
    <t>НОВАЯ КАЛЕДОНИЯ</t>
  </si>
  <si>
    <t>NE</t>
  </si>
  <si>
    <t>НИГЕР</t>
  </si>
  <si>
    <t>NF</t>
  </si>
  <si>
    <t>ОСТРОВ НОРФОЛК</t>
  </si>
  <si>
    <t>NG</t>
  </si>
  <si>
    <t>НИГЕРИЯ</t>
  </si>
  <si>
    <t>NI</t>
  </si>
  <si>
    <t>НИКАРАГУА</t>
  </si>
  <si>
    <t>NL</t>
  </si>
  <si>
    <t>НИДЕРЛАНДЫ</t>
  </si>
  <si>
    <t>NO</t>
  </si>
  <si>
    <t>НОРВЕГИЯ</t>
  </si>
  <si>
    <t>NP</t>
  </si>
  <si>
    <t>НЕПАЛ</t>
  </si>
  <si>
    <t>NR</t>
  </si>
  <si>
    <t>НАУРУ</t>
  </si>
  <si>
    <t>NU</t>
  </si>
  <si>
    <t>НИУЭ</t>
  </si>
  <si>
    <t>NZ</t>
  </si>
  <si>
    <t>НОВАЯ ЗЕЛАНДИЯ</t>
  </si>
  <si>
    <t>OM</t>
  </si>
  <si>
    <t>ОМАН</t>
  </si>
  <si>
    <t>PA</t>
  </si>
  <si>
    <t>ПАНАМА</t>
  </si>
  <si>
    <t>PE</t>
  </si>
  <si>
    <t>ПЕРУ</t>
  </si>
  <si>
    <t>PF</t>
  </si>
  <si>
    <t>ФРАНЦУЗСКАЯ ПОЛИНЕЗИЯ</t>
  </si>
  <si>
    <t>PG</t>
  </si>
  <si>
    <t>ПАПУА НОВАЯ ГВИНЕЯ</t>
  </si>
  <si>
    <t>PH</t>
  </si>
  <si>
    <t>ФИЛИППИНЫ</t>
  </si>
  <si>
    <t>PK</t>
  </si>
  <si>
    <t>ПАКИСТАН</t>
  </si>
  <si>
    <t>PL</t>
  </si>
  <si>
    <t>ПОЛЬША</t>
  </si>
  <si>
    <t>PM</t>
  </si>
  <si>
    <t>СЕНТ-ПЬЕР И МИКЕЛОН</t>
  </si>
  <si>
    <t>PN</t>
  </si>
  <si>
    <t>ПИТКЭРН</t>
  </si>
  <si>
    <t>PR</t>
  </si>
  <si>
    <t>ПУЭРТО-РИКО</t>
  </si>
  <si>
    <t>PS</t>
  </si>
  <si>
    <t>ПАЛЕСТИНА, ГОСУДАРСТВО</t>
  </si>
  <si>
    <t>PT</t>
  </si>
  <si>
    <t>ПОРТУГАЛИЯ</t>
  </si>
  <si>
    <t>PW</t>
  </si>
  <si>
    <t>ПАЛАУ</t>
  </si>
  <si>
    <t>PY</t>
  </si>
  <si>
    <t>ПАРАГВАЙ</t>
  </si>
  <si>
    <t>QA</t>
  </si>
  <si>
    <t>КАТАР</t>
  </si>
  <si>
    <t>RE</t>
  </si>
  <si>
    <t>РЕЮНЬОН</t>
  </si>
  <si>
    <t>RO</t>
  </si>
  <si>
    <t>РУМЫНИЯ</t>
  </si>
  <si>
    <t>RS</t>
  </si>
  <si>
    <t>СЕРБИЯ</t>
  </si>
  <si>
    <t>RU</t>
  </si>
  <si>
    <t>РОССИЯ</t>
  </si>
  <si>
    <t>RW</t>
  </si>
  <si>
    <t>РУАНДА</t>
  </si>
  <si>
    <t>SA</t>
  </si>
  <si>
    <t>САУДОВСКАЯ АРАВИЯ</t>
  </si>
  <si>
    <t>SB</t>
  </si>
  <si>
    <t>СОЛОМОНОВЫ ОСТРОВА</t>
  </si>
  <si>
    <t>SC</t>
  </si>
  <si>
    <t>СЕЙШЕЛЫ</t>
  </si>
  <si>
    <t>SD</t>
  </si>
  <si>
    <t>СУДАН</t>
  </si>
  <si>
    <t>SE</t>
  </si>
  <si>
    <t>ШВЕЦИЯ</t>
  </si>
  <si>
    <t>SG</t>
  </si>
  <si>
    <t>СИНГАПУР</t>
  </si>
  <si>
    <t>SH</t>
  </si>
  <si>
    <t>СВ. ЕЛЕНА, О. ВОЗНЕСЕНИЯ, ТР.-ДА-КУНЬЯ</t>
  </si>
  <si>
    <t>SI</t>
  </si>
  <si>
    <t>СЛОВЕНИЯ</t>
  </si>
  <si>
    <t>SJ</t>
  </si>
  <si>
    <t>ШПИЦБЕРГЕН И ЯН МАЙЕН</t>
  </si>
  <si>
    <t>SK</t>
  </si>
  <si>
    <t>СЛОВАКИЯ</t>
  </si>
  <si>
    <t>SL</t>
  </si>
  <si>
    <t>СЬЕРРА-ЛЕОНЕ</t>
  </si>
  <si>
    <t>SM</t>
  </si>
  <si>
    <t>САН-МАРИНО</t>
  </si>
  <si>
    <t>SN</t>
  </si>
  <si>
    <t>СЕНЕГАЛ</t>
  </si>
  <si>
    <t>SO</t>
  </si>
  <si>
    <t>СОМАЛИ</t>
  </si>
  <si>
    <t>SR</t>
  </si>
  <si>
    <t>СУРИНАМ</t>
  </si>
  <si>
    <t>SS</t>
  </si>
  <si>
    <t>ЮЖНЫЙ СУДАН</t>
  </si>
  <si>
    <t>ST</t>
  </si>
  <si>
    <t>САН-ТОМЕ И ПРИНСИПИ</t>
  </si>
  <si>
    <t>SV</t>
  </si>
  <si>
    <t>ЭЛЬ-САЛЬВАДОР</t>
  </si>
  <si>
    <t>SX</t>
  </si>
  <si>
    <t>СЕН-МАРТЕН (нидерландская часть)</t>
  </si>
  <si>
    <t>SY</t>
  </si>
  <si>
    <t>СИРИЙСКАЯ АРАБСКАЯ РЕСПУБЛИКА</t>
  </si>
  <si>
    <t>SZ</t>
  </si>
  <si>
    <t>ЭСВАТИНИ</t>
  </si>
  <si>
    <t>TC</t>
  </si>
  <si>
    <t>ОСТРОВА ТЕРКС И КАЙКОС</t>
  </si>
  <si>
    <t>TD</t>
  </si>
  <si>
    <t>ЧАД</t>
  </si>
  <si>
    <t>TF</t>
  </si>
  <si>
    <t>ФРАНЦУЗСКИЕ ЮЖНЫЕ ТЕРРИТОРИИ</t>
  </si>
  <si>
    <t>TG</t>
  </si>
  <si>
    <t>ТОГО</t>
  </si>
  <si>
    <t>TH</t>
  </si>
  <si>
    <t>ТАИЛАНД</t>
  </si>
  <si>
    <t>TJ</t>
  </si>
  <si>
    <t>ТАДЖИКИСТАН</t>
  </si>
  <si>
    <t>TK</t>
  </si>
  <si>
    <t>ТОКЕЛАУ</t>
  </si>
  <si>
    <t>TL</t>
  </si>
  <si>
    <t>ТИМОР-ЛЕСТЕ</t>
  </si>
  <si>
    <t>TM</t>
  </si>
  <si>
    <t>ТУРКМЕНИСТАН</t>
  </si>
  <si>
    <t>TN</t>
  </si>
  <si>
    <t>ТУНИС</t>
  </si>
  <si>
    <t>TO</t>
  </si>
  <si>
    <t>ТОНГА</t>
  </si>
  <si>
    <t>TR</t>
  </si>
  <si>
    <t>ТУРЦИЯ</t>
  </si>
  <si>
    <t>TT</t>
  </si>
  <si>
    <t>ТРИНИДАД И ТОБАГО</t>
  </si>
  <si>
    <t>TV</t>
  </si>
  <si>
    <t>ТУВАЛУ</t>
  </si>
  <si>
    <t>TW</t>
  </si>
  <si>
    <t>ТАЙВАНЬ (КИТАЙ)</t>
  </si>
  <si>
    <t>TZ</t>
  </si>
  <si>
    <t>ТАНЗАНИЯ, ОБЪЕДИНЕННАЯ РЕСПУБЛИКА</t>
  </si>
  <si>
    <t>UA</t>
  </si>
  <si>
    <t>УКРАИНА</t>
  </si>
  <si>
    <t>UG</t>
  </si>
  <si>
    <t>УГАНДА</t>
  </si>
  <si>
    <t>UM</t>
  </si>
  <si>
    <t>МАЛЫЕ ТИХООКЕАН. ОТДАЛЕН. ОСТ-ВА С.Ш.</t>
  </si>
  <si>
    <t>US</t>
  </si>
  <si>
    <t>СОЕДИНЕННЫЕ ШТАТЫ</t>
  </si>
  <si>
    <t>UY</t>
  </si>
  <si>
    <t>УРУГВАЙ</t>
  </si>
  <si>
    <t>UZ</t>
  </si>
  <si>
    <t>УЗБЕКИСТАН</t>
  </si>
  <si>
    <t>VA</t>
  </si>
  <si>
    <t>ПАПСКИЙ ПРЕСТОЛ (ГОС.-ГОРОД ВАТИКАН)</t>
  </si>
  <si>
    <t>VC</t>
  </si>
  <si>
    <t>СЕНТ-ВИНСЕНТ И ГРЕНАДИНЫ</t>
  </si>
  <si>
    <t>VE</t>
  </si>
  <si>
    <t>ВЕНЕСУЭЛА (БОЛИВАРИАНСКАЯ РЕСПУБЛИКА)</t>
  </si>
  <si>
    <t>VG</t>
  </si>
  <si>
    <t>ВИРГИНСКИЕ ОСТРОВА (БРИТАНСКИЕ)</t>
  </si>
  <si>
    <t>VI</t>
  </si>
  <si>
    <t>ВИРГИНСКИЕ ОСТРОВА (США)</t>
  </si>
  <si>
    <t>VN</t>
  </si>
  <si>
    <t>ВЬЕТНАМ</t>
  </si>
  <si>
    <t>VU</t>
  </si>
  <si>
    <t>ВАНУАТУ</t>
  </si>
  <si>
    <t>WF</t>
  </si>
  <si>
    <t>УОЛЛИС И ФУТУНА</t>
  </si>
  <si>
    <t>WS</t>
  </si>
  <si>
    <t>САМОА</t>
  </si>
  <si>
    <t>YE</t>
  </si>
  <si>
    <t>ЙЕМЕН</t>
  </si>
  <si>
    <t>YT</t>
  </si>
  <si>
    <t>МАЙОТТА</t>
  </si>
  <si>
    <t>ZA</t>
  </si>
  <si>
    <t>ЮЖНАЯ АФРИКА</t>
  </si>
  <si>
    <t>ZM</t>
  </si>
  <si>
    <t>ЗАМБИЯ</t>
  </si>
  <si>
    <t>ZW</t>
  </si>
  <si>
    <t>ЗИМБАБВЕ</t>
  </si>
  <si>
    <t>Код</t>
  </si>
  <si>
    <t>Краткое наименование</t>
  </si>
  <si>
    <t>AED</t>
  </si>
  <si>
    <t>Дирхам (ОАЭ)</t>
  </si>
  <si>
    <t>AFN</t>
  </si>
  <si>
    <t>Афгани</t>
  </si>
  <si>
    <t>ALL</t>
  </si>
  <si>
    <t>Лек</t>
  </si>
  <si>
    <t>AMD</t>
  </si>
  <si>
    <t>Армянский драм</t>
  </si>
  <si>
    <t>ANG</t>
  </si>
  <si>
    <t>Нидерландский антильский гульден</t>
  </si>
  <si>
    <t>AOA</t>
  </si>
  <si>
    <t>Кванза</t>
  </si>
  <si>
    <t>ARS</t>
  </si>
  <si>
    <t>Аргентинское песо</t>
  </si>
  <si>
    <t>AUD</t>
  </si>
  <si>
    <t>Австралийский доллар</t>
  </si>
  <si>
    <t>AWG</t>
  </si>
  <si>
    <t>Арубанский флорин</t>
  </si>
  <si>
    <t>AZN</t>
  </si>
  <si>
    <t>Азербайджанский манат</t>
  </si>
  <si>
    <t>BAM</t>
  </si>
  <si>
    <t>Конвертируемая марка</t>
  </si>
  <si>
    <t>BBD</t>
  </si>
  <si>
    <t>Барбадосский доллар</t>
  </si>
  <si>
    <t>BDT</t>
  </si>
  <si>
    <t>Така</t>
  </si>
  <si>
    <t>BGN</t>
  </si>
  <si>
    <t>Болгарский лев</t>
  </si>
  <si>
    <t>BHD</t>
  </si>
  <si>
    <t>Бахрейнский динар</t>
  </si>
  <si>
    <t>BIF</t>
  </si>
  <si>
    <t>Бурундийский франк</t>
  </si>
  <si>
    <t>BMD</t>
  </si>
  <si>
    <t>Бермудский доллар</t>
  </si>
  <si>
    <t>BND</t>
  </si>
  <si>
    <t>Брунейский доллар</t>
  </si>
  <si>
    <t>BOB</t>
  </si>
  <si>
    <t>Боливиано</t>
  </si>
  <si>
    <t>BRL</t>
  </si>
  <si>
    <t>Бразильский реал</t>
  </si>
  <si>
    <t>BSD</t>
  </si>
  <si>
    <t>Багамский доллар</t>
  </si>
  <si>
    <t>BTN</t>
  </si>
  <si>
    <t>Нгултрум</t>
  </si>
  <si>
    <t>BWP</t>
  </si>
  <si>
    <t>Пула</t>
  </si>
  <si>
    <t>BYN</t>
  </si>
  <si>
    <t>Белорусский рубль</t>
  </si>
  <si>
    <t>BZD</t>
  </si>
  <si>
    <t>Белизский доллар</t>
  </si>
  <si>
    <t>CAD</t>
  </si>
  <si>
    <t>Канадский доллар</t>
  </si>
  <si>
    <t>CDF</t>
  </si>
  <si>
    <t>Конголезский франк</t>
  </si>
  <si>
    <t>CHF</t>
  </si>
  <si>
    <t>Швейцарский франк</t>
  </si>
  <si>
    <t>CLP</t>
  </si>
  <si>
    <t>Чилийское песо</t>
  </si>
  <si>
    <t>CNY</t>
  </si>
  <si>
    <t>Юань</t>
  </si>
  <si>
    <t>COP</t>
  </si>
  <si>
    <t>Колумбийское песо</t>
  </si>
  <si>
    <t>COU</t>
  </si>
  <si>
    <t>Единица реальной стоимости</t>
  </si>
  <si>
    <t>CRC</t>
  </si>
  <si>
    <t>Костариканский колон</t>
  </si>
  <si>
    <t>CUC</t>
  </si>
  <si>
    <t>Конвертируемое песо</t>
  </si>
  <si>
    <t>CUP</t>
  </si>
  <si>
    <t>Кубинское песо</t>
  </si>
  <si>
    <t>CVE</t>
  </si>
  <si>
    <t>Эскудо Кабо-Верде</t>
  </si>
  <si>
    <t>CZK</t>
  </si>
  <si>
    <t>Чешская крона</t>
  </si>
  <si>
    <t>DJF</t>
  </si>
  <si>
    <t>Франк Джибути</t>
  </si>
  <si>
    <t>DKK</t>
  </si>
  <si>
    <t>Датская крона</t>
  </si>
  <si>
    <t>DOP</t>
  </si>
  <si>
    <t>Доминиканское песо</t>
  </si>
  <si>
    <t>DZD</t>
  </si>
  <si>
    <t>Алжирский динар</t>
  </si>
  <si>
    <t>EGP</t>
  </si>
  <si>
    <t>Египетский фунт</t>
  </si>
  <si>
    <t>ERN</t>
  </si>
  <si>
    <t>Накфа</t>
  </si>
  <si>
    <t>ETB</t>
  </si>
  <si>
    <t>Эфиопский быр</t>
  </si>
  <si>
    <t>EUR</t>
  </si>
  <si>
    <t>Евро</t>
  </si>
  <si>
    <t>FJD</t>
  </si>
  <si>
    <t>Доллар Фиджи</t>
  </si>
  <si>
    <t>FKP</t>
  </si>
  <si>
    <t>Фунт Фолклендских островов</t>
  </si>
  <si>
    <t>GBP</t>
  </si>
  <si>
    <t>Фунт стерлингов</t>
  </si>
  <si>
    <t>GEL</t>
  </si>
  <si>
    <t>Лари</t>
  </si>
  <si>
    <t>GHS</t>
  </si>
  <si>
    <t>Ганский седи</t>
  </si>
  <si>
    <t>GIP</t>
  </si>
  <si>
    <t>Гибралтарский фунт</t>
  </si>
  <si>
    <t>GMD</t>
  </si>
  <si>
    <t>Даласи</t>
  </si>
  <si>
    <t>GNF</t>
  </si>
  <si>
    <t>Гвинейский франк</t>
  </si>
  <si>
    <t>GTQ</t>
  </si>
  <si>
    <t>Кетсаль</t>
  </si>
  <si>
    <t>GYD</t>
  </si>
  <si>
    <t>Гайанский доллар</t>
  </si>
  <si>
    <t>HKD</t>
  </si>
  <si>
    <t>Гонконгский доллар</t>
  </si>
  <si>
    <t>HNL</t>
  </si>
  <si>
    <t>Лемпира</t>
  </si>
  <si>
    <t>HRK</t>
  </si>
  <si>
    <t>Куна</t>
  </si>
  <si>
    <t>HTG</t>
  </si>
  <si>
    <t>Гурд</t>
  </si>
  <si>
    <t>HUF</t>
  </si>
  <si>
    <t>Форинт</t>
  </si>
  <si>
    <t>IDR</t>
  </si>
  <si>
    <t>Рупия</t>
  </si>
  <si>
    <t>ILS</t>
  </si>
  <si>
    <t>Новый израильский шекель</t>
  </si>
  <si>
    <t>INR</t>
  </si>
  <si>
    <t>Индийская рупия</t>
  </si>
  <si>
    <t>IQD</t>
  </si>
  <si>
    <t>Иракский динар</t>
  </si>
  <si>
    <t>IRR</t>
  </si>
  <si>
    <t>Иранский риал</t>
  </si>
  <si>
    <t>ISK</t>
  </si>
  <si>
    <t>Исландская крона</t>
  </si>
  <si>
    <t>JMD</t>
  </si>
  <si>
    <t>Ямайский доллар</t>
  </si>
  <si>
    <t>JOD</t>
  </si>
  <si>
    <t>Иорданский динар</t>
  </si>
  <si>
    <t>JPY</t>
  </si>
  <si>
    <t>Иена</t>
  </si>
  <si>
    <t>KES</t>
  </si>
  <si>
    <t>Кенийский шиллинг</t>
  </si>
  <si>
    <t>KGS</t>
  </si>
  <si>
    <t>Сом</t>
  </si>
  <si>
    <t>KHR</t>
  </si>
  <si>
    <t>Риель</t>
  </si>
  <si>
    <t>KMF</t>
  </si>
  <si>
    <t>Коморский франк</t>
  </si>
  <si>
    <t>KPW</t>
  </si>
  <si>
    <t>Северокорейская вона</t>
  </si>
  <si>
    <t>KRW</t>
  </si>
  <si>
    <t>Вона</t>
  </si>
  <si>
    <t>KWD</t>
  </si>
  <si>
    <t>Кувейтский динар</t>
  </si>
  <si>
    <t>KYD</t>
  </si>
  <si>
    <t>Доллар Островов Кайман</t>
  </si>
  <si>
    <t>KZT</t>
  </si>
  <si>
    <t>Тенге</t>
  </si>
  <si>
    <t>LAK</t>
  </si>
  <si>
    <t>Лаосский кип</t>
  </si>
  <si>
    <t>LBP</t>
  </si>
  <si>
    <t>Ливанский фунт</t>
  </si>
  <si>
    <t>LKR</t>
  </si>
  <si>
    <t>Шри-Ланкийская рупия</t>
  </si>
  <si>
    <t>LRD</t>
  </si>
  <si>
    <t>Либерийский доллар</t>
  </si>
  <si>
    <t>LSL</t>
  </si>
  <si>
    <t>Лоти</t>
  </si>
  <si>
    <t>LYD</t>
  </si>
  <si>
    <t>Ливийский динар</t>
  </si>
  <si>
    <t>MAD</t>
  </si>
  <si>
    <t>Марокканский дирхам</t>
  </si>
  <si>
    <t>MDL</t>
  </si>
  <si>
    <t>Молдавский лей</t>
  </si>
  <si>
    <t>MGA</t>
  </si>
  <si>
    <t>Малагасийский ариари</t>
  </si>
  <si>
    <t>MKD</t>
  </si>
  <si>
    <t>Денар</t>
  </si>
  <si>
    <t>MMK</t>
  </si>
  <si>
    <t>Кьят</t>
  </si>
  <si>
    <t>MNT</t>
  </si>
  <si>
    <t>Тугрик</t>
  </si>
  <si>
    <t>MOP</t>
  </si>
  <si>
    <t>Патака</t>
  </si>
  <si>
    <t>MRU</t>
  </si>
  <si>
    <t>Угия</t>
  </si>
  <si>
    <t>MUR</t>
  </si>
  <si>
    <t>Маврикийская рупия</t>
  </si>
  <si>
    <t>MVR</t>
  </si>
  <si>
    <t>Руфия</t>
  </si>
  <si>
    <t>MWK</t>
  </si>
  <si>
    <t>Малавийская квача</t>
  </si>
  <si>
    <t>MXN</t>
  </si>
  <si>
    <t>Мексиканское песо</t>
  </si>
  <si>
    <t>MYR</t>
  </si>
  <si>
    <t>Малайзийский ринггит</t>
  </si>
  <si>
    <t>MZN</t>
  </si>
  <si>
    <t>Мозамбикскийметикал</t>
  </si>
  <si>
    <t>NAD</t>
  </si>
  <si>
    <t>Доллар Намибии</t>
  </si>
  <si>
    <t>NGN</t>
  </si>
  <si>
    <t>Найра</t>
  </si>
  <si>
    <t>NIO</t>
  </si>
  <si>
    <t>Золотая кордоба</t>
  </si>
  <si>
    <t>NOK</t>
  </si>
  <si>
    <t>Норвежская крона</t>
  </si>
  <si>
    <t>NPR</t>
  </si>
  <si>
    <t>Непальская рупия</t>
  </si>
  <si>
    <t>NZD</t>
  </si>
  <si>
    <t>Новозеландский доллар</t>
  </si>
  <si>
    <t>OMR</t>
  </si>
  <si>
    <t>Оманский риал</t>
  </si>
  <si>
    <t>PAB</t>
  </si>
  <si>
    <t>Бальбоа</t>
  </si>
  <si>
    <t>PEN</t>
  </si>
  <si>
    <t>Соль</t>
  </si>
  <si>
    <t>PGK</t>
  </si>
  <si>
    <t>Кина</t>
  </si>
  <si>
    <t>PHP</t>
  </si>
  <si>
    <t>Филиппинское песо</t>
  </si>
  <si>
    <t>PKR</t>
  </si>
  <si>
    <t>Пакистанская рупия</t>
  </si>
  <si>
    <t>PLN</t>
  </si>
  <si>
    <t>Злотый</t>
  </si>
  <si>
    <t>PYG</t>
  </si>
  <si>
    <t>Гуарани</t>
  </si>
  <si>
    <t>QAR</t>
  </si>
  <si>
    <t>Катарский риал</t>
  </si>
  <si>
    <t>RON</t>
  </si>
  <si>
    <t>Румынский лей</t>
  </si>
  <si>
    <t>RSD</t>
  </si>
  <si>
    <t>Сербский динар</t>
  </si>
  <si>
    <t>RUB</t>
  </si>
  <si>
    <t>Российский рубль</t>
  </si>
  <si>
    <t>RWF</t>
  </si>
  <si>
    <t>Франк Руанды</t>
  </si>
  <si>
    <t>SAR</t>
  </si>
  <si>
    <t>Саудовский риял</t>
  </si>
  <si>
    <t>SBD</t>
  </si>
  <si>
    <t>Доллар Соломоновых Островов</t>
  </si>
  <si>
    <t>SCR</t>
  </si>
  <si>
    <t>Сейшельская рупия</t>
  </si>
  <si>
    <t>SDG</t>
  </si>
  <si>
    <t>Суданский фунт</t>
  </si>
  <si>
    <t>SEK</t>
  </si>
  <si>
    <t>Шведская крона</t>
  </si>
  <si>
    <t>SGD</t>
  </si>
  <si>
    <t>Сингапурский доллар</t>
  </si>
  <si>
    <t>SHP</t>
  </si>
  <si>
    <t>Фунт Святой Елены</t>
  </si>
  <si>
    <t>SLL</t>
  </si>
  <si>
    <t>Леоне</t>
  </si>
  <si>
    <t>SOS</t>
  </si>
  <si>
    <t>Сомалийский шиллинг</t>
  </si>
  <si>
    <t>SRD</t>
  </si>
  <si>
    <t>Суринамский доллар</t>
  </si>
  <si>
    <t>SSP</t>
  </si>
  <si>
    <t>Южносуданский фунт</t>
  </si>
  <si>
    <t>STN</t>
  </si>
  <si>
    <t>Добра</t>
  </si>
  <si>
    <t>SVC</t>
  </si>
  <si>
    <t>Сальвадорский колон</t>
  </si>
  <si>
    <t>SYP</t>
  </si>
  <si>
    <t>Сирийский фунт</t>
  </si>
  <si>
    <t>SZL</t>
  </si>
  <si>
    <t>Лилангени</t>
  </si>
  <si>
    <t>THB</t>
  </si>
  <si>
    <t>Бат</t>
  </si>
  <si>
    <t>TJS</t>
  </si>
  <si>
    <t>Сомони</t>
  </si>
  <si>
    <t>TMT</t>
  </si>
  <si>
    <t>Новый туркменский манат</t>
  </si>
  <si>
    <t>TND</t>
  </si>
  <si>
    <t>Тунисский динар</t>
  </si>
  <si>
    <t>TOP</t>
  </si>
  <si>
    <t>Паанга</t>
  </si>
  <si>
    <t>TRY</t>
  </si>
  <si>
    <t>Турецкая лира</t>
  </si>
  <si>
    <t>TTD</t>
  </si>
  <si>
    <t>Доллар Тринидада и Тобаго</t>
  </si>
  <si>
    <t>TWD</t>
  </si>
  <si>
    <t>Новый тайваньский доллар</t>
  </si>
  <si>
    <t>TZS</t>
  </si>
  <si>
    <t>Танзанийский шиллинг</t>
  </si>
  <si>
    <t>UAH</t>
  </si>
  <si>
    <t>Гривна</t>
  </si>
  <si>
    <t>UGX</t>
  </si>
  <si>
    <t>Угандийский шиллинг</t>
  </si>
  <si>
    <t>USD</t>
  </si>
  <si>
    <t>Доллар США</t>
  </si>
  <si>
    <t>UYI</t>
  </si>
  <si>
    <t>Уругвайское песо в индексированных единицах</t>
  </si>
  <si>
    <t>UYU</t>
  </si>
  <si>
    <t>Уругвайское песо</t>
  </si>
  <si>
    <t>UZS</t>
  </si>
  <si>
    <t>Узбекский сум</t>
  </si>
  <si>
    <t>VES</t>
  </si>
  <si>
    <t>Боливар Соберано</t>
  </si>
  <si>
    <t>VND</t>
  </si>
  <si>
    <t>Донг</t>
  </si>
  <si>
    <t>VUV</t>
  </si>
  <si>
    <t>Вату</t>
  </si>
  <si>
    <t>WST</t>
  </si>
  <si>
    <t>Тала</t>
  </si>
  <si>
    <t>XAF</t>
  </si>
  <si>
    <t>XCD</t>
  </si>
  <si>
    <t>Восточно-карибский доллар</t>
  </si>
  <si>
    <t>XDR</t>
  </si>
  <si>
    <t>СДР (специальные права заимствования)</t>
  </si>
  <si>
    <t>XOF</t>
  </si>
  <si>
    <t>XPF</t>
  </si>
  <si>
    <t>Франк КФП</t>
  </si>
  <si>
    <t>YER</t>
  </si>
  <si>
    <t>Йеменский риал</t>
  </si>
  <si>
    <t>ZAR</t>
  </si>
  <si>
    <t>Рэнд</t>
  </si>
  <si>
    <t>ZMW</t>
  </si>
  <si>
    <t>Замбийская квача</t>
  </si>
  <si>
    <t>ZWL</t>
  </si>
  <si>
    <t>Доллар Зимбабве</t>
  </si>
  <si>
    <t>Франк КФА ВЕАС</t>
  </si>
  <si>
    <t>Франк КФА ВСЕАО</t>
  </si>
  <si>
    <t>Цифровой код</t>
  </si>
  <si>
    <t>Буквенный код</t>
  </si>
  <si>
    <t>Полное наименование</t>
  </si>
  <si>
    <t>Отсутствие предшествующей таможенной процедуры</t>
  </si>
  <si>
    <t>Экспорт</t>
  </si>
  <si>
    <t>Переработка вне таможенной территории</t>
  </si>
  <si>
    <t>Временный вывоз</t>
  </si>
  <si>
    <t>Реэкспорт</t>
  </si>
  <si>
    <t>Выпуск для внутреннего потребления</t>
  </si>
  <si>
    <t>Переработка на таможенной территории</t>
  </si>
  <si>
    <t>Временный ввоз (допуск)</t>
  </si>
  <si>
    <t>Реимпорт</t>
  </si>
  <si>
    <t>Таможенный склад</t>
  </si>
  <si>
    <t>Свободный склад</t>
  </si>
  <si>
    <t>Свободная таможенная зона</t>
  </si>
  <si>
    <t>Таможенный транзит</t>
  </si>
  <si>
    <t>Специальная таможенная процедура</t>
  </si>
  <si>
    <t>Переработка для внутреннего потребления</t>
  </si>
  <si>
    <t>Уничтожение</t>
  </si>
  <si>
    <t>Отказ в пользу государства</t>
  </si>
  <si>
    <t>Беспошлинная торговля</t>
  </si>
  <si>
    <t>Наименование</t>
  </si>
  <si>
    <t>00</t>
  </si>
  <si>
    <t>Почтовое отправление</t>
  </si>
  <si>
    <t>Трубопроводный транспорт</t>
  </si>
  <si>
    <t>Линии электропередачи</t>
  </si>
  <si>
    <t>Транспортное средство, перемещающееся в качестве товара своим ходом</t>
  </si>
  <si>
    <t>Прочие</t>
  </si>
  <si>
    <t>Морской/речной транспорт</t>
  </si>
  <si>
    <t>Железнодорожный транспорт</t>
  </si>
  <si>
    <t>Автодорожный транспорт, за исключением транспортных средств, указанных под кодами 31, 32</t>
  </si>
  <si>
    <t>Состав транспортных средств (тягач с полуприцепом или прицепом)</t>
  </si>
  <si>
    <t>Состав транспортных средств (тягач с прицепом(-ами) и полуприцепом(-ами)</t>
  </si>
  <si>
    <t>Воздушный транспорт</t>
  </si>
  <si>
    <t>Внутренний водный транспорт</t>
  </si>
  <si>
    <t>ПТД</t>
  </si>
  <si>
    <t>Предварительное таможенное декларирование в соответствии со статьей 114 Таможенного кодекса Евразийского экономического союза</t>
  </si>
  <si>
    <t>ПКТ</t>
  </si>
  <si>
    <t>Предварительное таможенное декларирование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компонента) (для Российской Федерации)</t>
  </si>
  <si>
    <t>ППК</t>
  </si>
  <si>
    <t>Предварительное таможенное декларирование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последнего компонента) (для Российской Федерации)</t>
  </si>
  <si>
    <t>НТД</t>
  </si>
  <si>
    <t>Неполное таможенное декларирование в соответствии со статьей 115 Таможенного кодекса Евразийского экономического союза</t>
  </si>
  <si>
    <t>ННС</t>
  </si>
  <si>
    <t>Заявление недостающих сведений, заявленных при неполном таможенном декларировании в соответствии с пунктом 3 статьи 115 Таможенного кодекса Евразийского экономического союза (корректировка декларации на товары) (для Республики Беларусь)</t>
  </si>
  <si>
    <t>ПДТ</t>
  </si>
  <si>
    <t>Периодическое таможенное декларирование в соответствии со статьей 116 Таможенного кодекса Евразийского экономического союза</t>
  </si>
  <si>
    <t>ФПС</t>
  </si>
  <si>
    <t>Заявление недостающих сведений, а также сведений о фактическом количестве товаров, заявленных при периодическом таможенном декларировании в соответствии с пунктом 6 статьи 116 Таможенного кодекса Евразийского экономического союза (корректировка декларации на товары) (для Республики Беларусь)</t>
  </si>
  <si>
    <t>ВТД</t>
  </si>
  <si>
    <t>Временное (временное периодическое) таможенное декларирование (временная декларация на товары) (для Республики Казахстан и Российской Федерации)</t>
  </si>
  <si>
    <t>ПВД</t>
  </si>
  <si>
    <t>Временное (временное периодическое) таможенное декларирование (полная декларация на товары) (для Республики Казахстан и Российской Федерации)</t>
  </si>
  <si>
    <t>ОКТ</t>
  </si>
  <si>
    <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компонента)</t>
  </si>
  <si>
    <t>ЗПК</t>
  </si>
  <si>
    <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последнего компонента)</t>
  </si>
  <si>
    <t>ЗКТ</t>
  </si>
  <si>
    <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(заявление на условный выпуск компонентов) (для Российской Федерации)</t>
  </si>
  <si>
    <t>ЗПЗ</t>
  </si>
  <si>
    <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(итоговая декларация на товары) (для Российской Федерации)</t>
  </si>
  <si>
    <t>ПДЗ</t>
  </si>
  <si>
    <t>Временное периодическое таможенное декларирование (полная декларация на товары, поданная при завершении поставок по одной временной декларации на товары и означающая окончание поставок в рамках такой временной декларации на товары) (для Российской Федерации)</t>
  </si>
  <si>
    <t>ВДТ</t>
  </si>
  <si>
    <t>Особенности таможенного декларирования товаров при их выпуске до подачи таможенной декларации</t>
  </si>
  <si>
    <t>НВТ</t>
  </si>
  <si>
    <t>Особенности таможенного декларирования товаров, незаконно ввезенных на таможенную территорию Евразийского экономического союза</t>
  </si>
  <si>
    <t>ДВД</t>
  </si>
  <si>
    <t>Дополнительные особенности таможенного декларирования товаров, перемещаемых трубопроводным транспортом и по линиям электропередачи (дополнительная временная таможенная декларация) (для Российской Федерации)</t>
  </si>
  <si>
    <t>ЗОС</t>
  </si>
  <si>
    <t>Таможенное декларирование товаров с указанием ориентировочных сведений (для Республики Беларусь)</t>
  </si>
  <si>
    <t>ЗТС</t>
  </si>
  <si>
    <t>Таможенное декларирование товаров с указанием точных сведений (для Республики Беларусь)</t>
  </si>
  <si>
    <t>ОТЛ</t>
  </si>
  <si>
    <t>Особенности таможенного декларирования товаров, перемещаемых трубопроводным транспортом или по линиям электропередачи (для Республики Беларусь)</t>
  </si>
  <si>
    <t>Наименование документа, сведений</t>
  </si>
  <si>
    <t>Лицензия на экспорт и (или) импорт товаров</t>
  </si>
  <si>
    <t>Разрешение на экспорт и (или) импорт товаров, в отношении которых введено автоматическое лицензирование (наблюдение)</t>
  </si>
  <si>
    <t>Заключение (разрешительный документ) на ввоз и (или) вывоз гражданского и служебного оружия, его основных (составных) частей и патронов к нему</t>
  </si>
  <si>
    <t>Разрешение (сертификат, удостоверение), предусмотренное Конвенцией о международной торговле видами дикой фауны и флоры, находящимися под угрозой исчезновения, от 3 марта 1973 года</t>
  </si>
  <si>
    <t>Заключение (разрешительный документ) на ввоз радиоэлектронных средств и высокочастотных устройств гражданского назначения, в том числе встроенных либо входящих в состав других товаров</t>
  </si>
  <si>
    <t>Заключение (разрешительный документ) на ввоз средств защиты растений (пестицидов)</t>
  </si>
  <si>
    <t>Заключение (разрешительный документ) на ввоз средств защиты растений и других стойких органических загрязнителей, подлежащих использованию в исследованиях лабораторного масштаба, а также в качестве эталонного стандарта</t>
  </si>
  <si>
    <t>Заключение уполномоченного органа государств - членов Евразийского экономического союза на ввоз (вывоз) ядовитых веществ, не являющихся прекурсорами наркотических средств и психотропных веществ и являющихся стандартными образцами</t>
  </si>
  <si>
    <t>Заключение уполномоченного органа государств - членов Евразийского экономического союза на транзит ядовитых веществ, не являющихся прекурсорами наркотических средств и психотропных веществ, через таможенную территорию Евразийского экономического союза</t>
  </si>
  <si>
    <t>Заключение (разрешительный документ) на ввоз лекарственных средств</t>
  </si>
  <si>
    <t>Заключение (разрешительный документ) на ввоз и (или) вывоз шифровальных (криптографических) средств</t>
  </si>
  <si>
    <t>Заключение (разрешительный документ) на ввоз и (или) вывоз специальных технических средств, предназначенных для негласного получения информации</t>
  </si>
  <si>
    <t>Заключение (разрешительный документ) на вывоз культурных ценностей, документов национальных архивных фондов и оригиналов архивных документов</t>
  </si>
  <si>
    <t>Заключение (разрешительный документ) на вывоз коллекционных материалов по минералогии, палеонтологии, костей ископаемых животных</t>
  </si>
  <si>
    <t>Заключение (разрешительный документ) на вывоз диких живых животных, отдельных дикорастущих растений и дикорастущего лекарственного сырья</t>
  </si>
  <si>
    <t>Заключение (разрешительный документ) на вывоз редких и находящихся под угрозой исчезновения видов диких живых животных и дикорастущих растений, включенных в красные книги государств - членов Евразийского экономического союза</t>
  </si>
  <si>
    <t>Заключение (разрешительный документ) на ввоз и (или) вывоз органов и тканей человека, крови и ее компонентов, образцов биологических материалов человека</t>
  </si>
  <si>
    <t>Разрешение на реэкспорт товаров</t>
  </si>
  <si>
    <t>01151</t>
  </si>
  <si>
    <t>Лицензия, перечень (приложение) к лицензии на ввоз (вывоз) товаров, подлежащих экспортному контролю, выданные уполномоченным государственным органом государств - членов Евразийского экономического союза</t>
  </si>
  <si>
    <t>Разрешение на транзит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</si>
  <si>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Разрешение (подтверждение) на ввоз (вывоз)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</si>
  <si>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Заключение (идентификационное), выдаваемое в соответствии с законодательством в области экспортного контроля государств - членов Евразийского экономического союза, о непринадлежности товаров к товарам, включенным в единые списки контролируемых товаров и технологий</t>
  </si>
  <si>
    <t>Лицензия, перечень (приложение) к лицензии на ввоз (вывоз) продукции военного назначения, выданные уполномоченным государственным органом государств - членов Евразийского экономического союза</t>
  </si>
  <si>
    <t>Разрешение на транзит продукции военного назначения, выданное уполномоченным государственным органом государств - членов Евразийского экономического союза</t>
  </si>
  <si>
    <t>Заключение (идентификационное) уполномоченного государственного органа государств - членов Евразийского экономического союза о непринадлежности товаров к продукции военного назначения</t>
  </si>
  <si>
    <t>Воинский пропуск</t>
  </si>
  <si>
    <t>Перечень продукции, ввозимой (вывозимой) в рамках Межправительственных Соглашений о производственной и научно-технической кооперации предприятий оборонных отраслей промышленности</t>
  </si>
  <si>
    <t>Справка уполномоченного органа, подтверждающая принадлежность продукции к лекарственным средствам, товарам медицинского и ветеринарного назначения при условии их размещения на аптечных складах получателя, осуществляющего приемку, хранение, а после прохождения процедуры подтверждения соответствия - отпуск и реализацию лекарственных средств, товаров медицинского и ветеринарного назначения, и гарантию заявителя о его ответственности (для Кыргызской Республики)</t>
  </si>
  <si>
    <t>Ветеринарный сертификат</t>
  </si>
  <si>
    <t>Разрешение на ввоз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</si>
  <si>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Разрешение на вывоз подконтрольных товаров, выданное должностным лицом уполномоченного органа государства - члена Евразийского экономического союза в области ветеринарии</t>
  </si>
  <si>
    <t>Разрешение на транзит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</si>
  <si>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Свидетельство о государственной регистрации, выданное уполномоченным органом государства - члена Евразийского экономического союза в области санитарно-эпидемиологического благополучия населения</t>
  </si>
  <si>
    <t>Фитосанитарный сертификат</t>
  </si>
  <si>
    <t>Разрешение на ввоз карантинных объектов (карантинных вредных организмов) в научно-исследовательских целях, выданное уполномоченным государственным органом государств - членов Евразийского экономического союза</t>
  </si>
  <si>
    <t>Документы, подтверждающие соблюдение запретов и ограничений (временных мер), введенных в Республике Армения в одностороннем порядке</t>
  </si>
  <si>
    <t>Документы, подтверждающие соблюдение запретов и ограничений (временных мер), введенных в Республике Беларусь в одностороннем порядке</t>
  </si>
  <si>
    <t>Документы, подтверждающие соблюдение запретов и ограничений (временных мер), введенных в Республике Казахстан в одностороннем порядке</t>
  </si>
  <si>
    <t>Документы, подтверждающие соблюдение запретов и ограничений (временных мер), введенных в Кыргызской Республике в одностороннем порядке</t>
  </si>
  <si>
    <t>Документы, подтверждающие соблюдение запретов и ограничений (временных мер), введенных в Российской Федерации в одностороннем порядке</t>
  </si>
  <si>
    <t>Сертификат (сведения о сертификате) международной схемы сертификации необработанных природных алмазов (сертификат Кимберлийского процесса)</t>
  </si>
  <si>
    <t>Документы, подтверждающие сведения о производителе товаров, для целей контроля за применением специальных защитных, антидемпинговых и компенсационных мер</t>
  </si>
  <si>
    <t>Экспортный сертификат на сельскохозяйственную продукцию</t>
  </si>
  <si>
    <t>Лицензия на виды деятельности в отношении отдельных категорий товаров (для Российской Федерации)</t>
  </si>
  <si>
    <t>Документ (квитанция) на получение акцизных марок (учетно-контрольных знаков, знаков) (для Российской Федерации)</t>
  </si>
  <si>
    <t>Документ, в соответствии с которым подакцизные товары, подлежащие маркировке акцизными марками (учетно-контрольными знаками, знаками), не маркируются (для Российской Федерации)</t>
  </si>
  <si>
    <t>Подтверждение о фиксации продукции в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 (для Российской Федерации)</t>
  </si>
  <si>
    <t>Разрешение, выданное уполномоченным государственным органом государств - членов Евразийского экономического союза в отношении взрывчатых веществ промышленного назначения, источников ионизирующего излучения (для Республики Беларусь)</t>
  </si>
  <si>
    <t>Разрешение, выданное уполномоченным государственным органом государств - членов Евразийского экономического союза в отношении условно патогенных и патогенных генно-инженерных организмов (для Республики Беларусь)</t>
  </si>
  <si>
    <t>Заключение (разрешительный документ) на вывоз минерального сырья</t>
  </si>
  <si>
    <t>Заключение (разрешительный документ) на ввоз и (или) вывоз опасных отходов</t>
  </si>
  <si>
    <t>Разрешение компетентного органа государства-экспортера на вывоз конкретной партии наркотических средств, психотропных веществ и их прекурсоров либо официальное уведомление этого органа о том, что указанное разрешение не требуется</t>
  </si>
  <si>
    <t>Заключение (разрешительный документ) на ввоз и (или) вывоз озоноразрушающих веществ и продукции, содержащей озоноразрушающие вещества</t>
  </si>
  <si>
    <t>Подтверждение (решение) уполномоченного органа (организации) государства - члена Евразийского экономического союза при вывозе средств индивидуальной защиты, защитных и дезинфицирующих средств, продукции медицинского назначения</t>
  </si>
  <si>
    <t>Сертификаты-разрешения на ядерные материалы и радиоактивные вещества, на конструкцию и (или) перевозку транспортных упаковочных комплектов для перевозки таких материалов и веществ, выдаваемые уполномоченным органом (организацией) (для Российской Федерации)</t>
  </si>
  <si>
    <t>Сертификат соответствия требованиям технического регламента Евразийского экономического союза (Таможенного союза)</t>
  </si>
  <si>
    <t>Декларация о соответствии требованиям технического регламента Евразийского экономического союза (Таможенного союза)</t>
  </si>
  <si>
    <t>Сертификат соответствия, оформленный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</si>
  <si>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Декларация о соответствии, оформленная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</si>
  <si>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Одобрение типа транспортного средства</t>
  </si>
  <si>
    <t>Одобрение типа шасси</t>
  </si>
  <si>
    <t>Свидетельство о безопасности конструкции транспортного средства</t>
  </si>
  <si>
    <t>Документ об оценке соответствия,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</si>
  <si>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Паспорт нефти (паспорт качества нефти)</t>
  </si>
  <si>
    <t>Договор с аккредитованным органом по сертификации (аккредитованной испытательной лабораторией (центром)) или письмо такого аккредитованного органа по сертификации (аккредитованной испытательной лаборатории (центра)), подтверждающие необходимое для целей исследований и испытаний количество (вес и объем) ввозимой в качестве проб и образцов продукции (товаров)</t>
  </si>
  <si>
    <t>Свидетельство о государственной регистрации продукции, подтверждающее соответствие продукции требованиям технических регламентов Евразийского экономического союза (технических регламентов Таможенного союза)</t>
  </si>
  <si>
    <t>Свидетельство о классификации маломерного судна</t>
  </si>
  <si>
    <t>Свидетельство о регистрации минерального удобрения</t>
  </si>
  <si>
    <t>Свидетельство об уведомительной государственной регистрации химической продукции</t>
  </si>
  <si>
    <t>Разрешение на использование химической продукции</t>
  </si>
  <si>
    <t>Иные документы, подтверждающие соблюдение запретов и ограничений</t>
  </si>
  <si>
    <t>Коносамент</t>
  </si>
  <si>
    <t>Транспортная накладная при перевозке товаров водным транспортом</t>
  </si>
  <si>
    <t>Железнодорожная накладная</t>
  </si>
  <si>
    <t>Книжка МДП</t>
  </si>
  <si>
    <t>Карнет АТА</t>
  </si>
  <si>
    <t>Багажная квитанция</t>
  </si>
  <si>
    <t>Иные документы, предусмотренные правилами перевозки по железной дороге</t>
  </si>
  <si>
    <t>Транспортная накладная, предусмотренная Конвенцией о договоре международной дорожной перевозки грузов 1956 года</t>
  </si>
  <si>
    <t>Иная транспортная накладная, используемая при перевозке товаров автодорожным транспортом</t>
  </si>
  <si>
    <t>Авианакладная</t>
  </si>
  <si>
    <t>Транспортные документы, используемые при перемещении товаров трубопроводным транспортом или по линиям электропередачи</t>
  </si>
  <si>
    <t>Почтовая накладная</t>
  </si>
  <si>
    <t>Общая накладная при экспресс-доставке</t>
  </si>
  <si>
    <t>Индивидуальная накладная при экспресс-доставке</t>
  </si>
  <si>
    <t>Транспортный документ (сопроводительная накладная либо иной документ) на партию ядерных материалов и радиоактивных веществ (для Российской Федерации)</t>
  </si>
  <si>
    <t>Иные транспортные (перевозочные) документы</t>
  </si>
  <si>
    <t>Договор (контракт), заключенный при совершении сделки с товарами</t>
  </si>
  <si>
    <t>Документы, вносящие изменения и (или) дополнения к документу, сведения о котором указаны под кодом 03011</t>
  </si>
  <si>
    <t>Документ, подтверждающий совершение односторонней сделки с товарами</t>
  </si>
  <si>
    <t>Документы, подтверждающие право владения, пользования и (или) распоряжения товарами при отсутствии какой-либо сделки</t>
  </si>
  <si>
    <t>Документы, подтверждающие передачу прав на объекты интеллектуальной собственности (авторский, лицензионный договор, свидетельство о регистрации объекта интеллектуальной собственности, договор на использование товарного знака и тому подобные документы)</t>
  </si>
  <si>
    <t>Документы, подтверждающие введение в гражданский оборот на таможенной территории Евразийского экономического союза товаров, обозначенных товарным знаком, с согласия правообладателя (дилерский, дистрибьютерский договор, письменное согласие и тому подобные документы)</t>
  </si>
  <si>
    <t>Документ (контракт) на недропользование (для Республики Казахстан)</t>
  </si>
  <si>
    <t>Иные документы, подтверждающие право владения, пользования и (или) распоряжения товарами</t>
  </si>
  <si>
    <t>Учредительные документы</t>
  </si>
  <si>
    <t>Счет-фактура (инвойс) к договору</t>
  </si>
  <si>
    <t>Иные расчетные или коммерческие документы (в том числе кассовый или товарный чек на приобретение товаров в розничной сети)</t>
  </si>
  <si>
    <t>Банковские документы (если счет-фактура оплачен в зависимости от условий внешнеторгового контракта), а также другие платежные документы, отражающие стоимость товара</t>
  </si>
  <si>
    <t>Счет-проформа к договору</t>
  </si>
  <si>
    <t>Счет-фактура (инвойс) за перевозку (транспортировку), погрузку, разгрузку или перегрузку товаров</t>
  </si>
  <si>
    <t>Банковские или иные платежные документы по оплате транспортных расходов, отражающие стоимость перевозки (транспортировки), погрузку, разгрузку или перегрузку товаров</t>
  </si>
  <si>
    <t>Договор по перевозке, погрузке, разгрузке или перегрузке товаров</t>
  </si>
  <si>
    <t>Счета-фактуры (инвойсы) за оказание посреднических услуг</t>
  </si>
  <si>
    <t>Банковские или иные платежные документы за оказание посреднических услуг</t>
  </si>
  <si>
    <t>Договор об оказании посреднических услуг</t>
  </si>
  <si>
    <t>Документы о стоимости товаров и услуг, предоставленных покупателем бесплатно или по сниженным ценам для использования в связи с производством и продажей</t>
  </si>
  <si>
    <t>Счет-фактура (инвойс), содержащие сведения о платежах за использование объектов интеллектуальной собственности</t>
  </si>
  <si>
    <t>Банковские платежные документы, бухгалтерские и другие документы, содержащие сведения о платежах за использование объектов интеллектуальной собственности</t>
  </si>
  <si>
    <t>Документы (в том числе бухгалтерские) и сведения, содержащие данные о части дохода (выручки), которая прямо или косвенно причитается продавцу в результате последующей продажи, распоряжения иным способом или использования товаров</t>
  </si>
  <si>
    <t>Счет-фактура (инвойс), содержащие сведения о стоимости упаковочных материалов и/или работ по упаковке</t>
  </si>
  <si>
    <t>Банковские или иные платежные документы о стоимости упаковочных материалов и/или работ по упаковке</t>
  </si>
  <si>
    <t>Договор о стоимости тары, упаковки, упаковочных материалов и работ по упаковке</t>
  </si>
  <si>
    <t>Бухгалтерская документация производителя оцениваемых товаров, содержащая сведения о расходах по изготовлению или приобретению материалов, о расходах на производство, а также на иные операции, связанные с производством ввозимых (ввезенных) товаров, коммерческие счета производителя оцениваемых товаров, составленные в соответствии с общепринятыми принципами бухгалтерского учета</t>
  </si>
  <si>
    <t>Счет-фактура (инвойс) на стоимость проектирования, разработки, инженерной, конструкторской работы, дизайна, художественного оформления, чертежей и эскизов</t>
  </si>
  <si>
    <t>Банковские или иные платежные документы о стоимости проектирования, разработки, инженерной, конструкторской работы, дизайна, художественного оформления, чертежей и эскизов</t>
  </si>
  <si>
    <t>Счет-фактура (инвойс) по оказанию страховых услуг</t>
  </si>
  <si>
    <t>Банковские или иные платежные документы о стоимости страховых услуг</t>
  </si>
  <si>
    <t>Страховой полис</t>
  </si>
  <si>
    <t>Договор страхования</t>
  </si>
  <si>
    <t>Котировки мировых бирж</t>
  </si>
  <si>
    <t>Отгрузочный (упаковочный) лист</t>
  </si>
  <si>
    <t>Интернет-заказ (дата и номер), в соответствии с которым были приобретены товары, таможенное декларирование которых осуществляется в рамках пилотного проекта (эксперимента), проводимого в соответствии с распоряжением Совета Евразийской экономической комиссии от 5 апреля 2021 г. N 7</t>
  </si>
  <si>
    <t>Иные документы и сведения, которые декларант может представить в подтверждение заявленной таможенной стоимости</t>
  </si>
  <si>
    <t>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</si>
  <si>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Предварительное решение о классификации товаров в соответствии с ТН ВЭД ЕАЭС</t>
  </si>
  <si>
    <t>Решение о внесении изменений (дополнений) в предварительное решение о классификации товаров в соответствии с ТН ВЭД ЕАЭС и (или)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</si>
  <si>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Подтверждение уполномоченного в области транспорта органа исполнительной власти государства - члена Евразийского экономического союза целевого назначения ввозимого товара в соответствии с примечанием 3 к ТН ВЭД ЕАЭС</t>
  </si>
  <si>
    <t>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здравоохранения, государства - члена Евразийского экономического союза целевого назначения ввозимого товара в соответствии с примечанием 4 к ТН ВЭД ЕАЭС</t>
  </si>
  <si>
    <t>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промышленности, государства - члена Евразийского экономического союза целевого назначения ввозимого товара в соответствии с примечанием 5 к ТН ВЭД ЕАЭС</t>
  </si>
  <si>
    <t>Документы уполномоченного органа исполнительной власти государства - члена Евразийского экономического союза, необходимые для подтверждения классификационного кода товара в соответствии с примечаниями к ТН ВЭД ЕАЭС, за исключением документов, указанных в позициях с кодами 05019, 05020, 05022, 05024 - 05028</t>
  </si>
  <si>
    <t>Подтверждение уполномоченного органа исполнительной власти, осуществляющего функции по контролю и надзору в сфере ветеринарии, карантина и защиты растений, государства - члена Евразийского экономического союза целевого назначения ввозимого товара в соответствии с примечанием 6 к ТН ВЭД ЕАЭС</t>
  </si>
  <si>
    <t>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топливно-энергетического комплекса государства - члена Евразийского экономического союза, совместно с уполномоченным органом исполнительной власти, осуществляющим функции по оказанию государственных услуг и управлению государственным имуществом в сфере недропользования государства - члена Евразийского экономического союза, факта добычи нефти сырой в соответствии с примечаниями 8 и 10 к ТН ВЭД ЕАЭС, факта выработки стабильного газового конденсата в соответствии с примечанием 9 к ТН ВЭД ЕАЭС, выписка из государственного баланса запасов полезных ископаемых в соответствии с примечанием 10 к ТН ВЭД ЕАЭС</t>
  </si>
  <si>
    <t>Подтверждение органа исполнительной власти, уполномоченного правительством государства - члена Евразийского экономического союза, того, что ввозимый товар относится к высококачественной говядине в соответствии с примечанием 12 к ТН ВЭД ЕАЭС</t>
  </si>
  <si>
    <t>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обороны государства - члена Евразийского экономического союза, целевого назначения ввозимого товара в соответствии с примечанием 14 к ТН ВЭД ЕАЭС</t>
  </si>
  <si>
    <t>Подтверждение уполномоченного органа исполнительной власти, осуществляющего функции по обеспечению реализации государственной политики и нормативно-правовому регулированию в сфере космической деятельности, государства - члена Евразийского экономического союза, целевого назначения ввозимого товара в соответствии с примечанием 13 к ТН ВЭД ЕАЭС</t>
  </si>
  <si>
    <t>Уведомление о планируемых поставках компонентов товара, перемещаемого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</si>
  <si>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</si>
  <si>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Дополнительное соглашение к соглашению, заключенному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</si>
  <si>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Протокол о внесении изменений в 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</si>
  <si>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Иные документы, сведения, необходимые для целей классификации товара</t>
  </si>
  <si>
    <t>Сертификат о происхождении товаров формы СТ-1</t>
  </si>
  <si>
    <t>Декларация-сертификат о происхождении товара по форме "А"</t>
  </si>
  <si>
    <t>Непреференциальный сертификат о происхождении товара общей формы</t>
  </si>
  <si>
    <t>Предварительное решение о происхождении товара</t>
  </si>
  <si>
    <t>Декларация о происхождении товара</t>
  </si>
  <si>
    <t>Сертификат о происхождении товара формы СТ-2</t>
  </si>
  <si>
    <t>Сертификат о происхождении товара формы EAV</t>
  </si>
  <si>
    <t>Сертификат о происхождении товара формы СТ-3</t>
  </si>
  <si>
    <t>Сертификат о происхождении товара формы EAS</t>
  </si>
  <si>
    <t>Сертификат о происхождении товара иной формы</t>
  </si>
  <si>
    <t>Документы, которыми установлены льготы по уплате таможенных платежей</t>
  </si>
  <si>
    <t>Документы, подтверждающие соблюдение целей и условий предоставления льгот по уплате таможенных платежей</t>
  </si>
  <si>
    <t>Соглашение о применении централизованного порядка уплаты таможенных пошлин, налогов</t>
  </si>
  <si>
    <t>Документы, которыми установлены основания для изменения сроков уплаты таможенных пошлин, налогов</t>
  </si>
  <si>
    <t>Документы, подтверждающие наличие оснований для изменения сроков уплаты таможенных пошлин, налогов</t>
  </si>
  <si>
    <t>Документы, которыми установлена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 за исключением Таможенного кодекса Евразийского экономического союза</t>
  </si>
  <si>
    <t>Документы, подтверждающие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t>
  </si>
  <si>
    <t>Решение таможенного органа о предоставлении отсрочки или рассрочки уплаты ввозных таможенных пошлин</t>
  </si>
  <si>
    <t>Решение об изменении срока уплаты налогов, взимаемых при ввозе товаров</t>
  </si>
  <si>
    <t>Документ, подтверждающий внесение денежных средств (денег) в качестве обеспечения исполнения обязанности по уплате таможенных пошлин, налогов, специальных, антидемпинговых, компенсационных пошлин</t>
  </si>
  <si>
    <t>Банковская гарантия</t>
  </si>
  <si>
    <t>Договор поручительства</t>
  </si>
  <si>
    <t>Договор залога имущества</t>
  </si>
  <si>
    <t>Документ, подтверждающий обеспечение исполнения обязанности по уплате таможенных пошлин, налогов, специальных, антидемпинговых, компенсационных пошлин иным способом, установленным законодательством государств - членов Евразийского экономического союза</t>
  </si>
  <si>
    <t>Документ, подтверждающий соблюдение условий, при которых обеспечение исполнения обязанности по уплате таможенных пошлин, налогов, специальных, антидемпинговых, компенсационных пошлин не предоставляется</t>
  </si>
  <si>
    <t>Регистрационный номер инвестиционного проекта по реестру инвестиционных проектов, соответствующих приоритетным видам деятельности (секторам экономики) государств - членов Евразийского экономического союза в соответствии с законодательством этих государств (для Республики Беларусь, Кыргызской Республики и Российской Федерации)</t>
  </si>
  <si>
    <t>Сертификат обеспечения исполнения обязанности по уплате таможенных пошлин, налогов</t>
  </si>
  <si>
    <t>Соглашение о защите и поощрении капиталовложений (для Российской Федерации)</t>
  </si>
  <si>
    <t>Документ об условиях переработки товаров на таможенной территории Евразийского экономического союза</t>
  </si>
  <si>
    <t>Документ об условиях переработки товаров вне таможенной территории Евразийского экономического союза</t>
  </si>
  <si>
    <t>Документ об условиях переработки товаров для внутреннего потребления</t>
  </si>
  <si>
    <t>Заявление о вывозе товаров, помещенных под таможенную процедуру свободной таможенной зоны в Магаданской области Российской Федерации, предназначенных для собственных производственных и технологических нужд, на остальную часть территории Магаданской области</t>
  </si>
  <si>
    <t>Заключение уполномоченного органа (организации) либо независимой экспертной организации государства - члена Евразийского экономического союза о нормах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</si>
  <si>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Документ, устанавливающий стандартные нормы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</si>
  <si>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Заключение уполномоченного государственного органа государств - членов Евразийского экономического союза о возможности, способе и месте уничтожения товаров</t>
  </si>
  <si>
    <t>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товаром Евразийского экономического союза</t>
  </si>
  <si>
    <t>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не являющимся товаром Евразийского экономического союза</t>
  </si>
  <si>
    <t>Документ, свидетельствующий о включении лица в Реестр владельцев свободных складов</t>
  </si>
  <si>
    <t>Документ, удостоверяющий регистрацию лица в качестве резидента (участника, субъекта) свободной (специальной, особой) экономической зоны</t>
  </si>
  <si>
    <t>Соглашение (договор) об осуществлении (ведении) деятельности на территории свободной (специальной, особой) экономической зоны (договор об условиях деятельности в свободной (специальной, особой) экономической зоне, инвестиционная декларация, предпринимательская программа)</t>
  </si>
  <si>
    <t>Договор об оказании услуг по складированию (хранению) товаров, погрузке (разгрузке) товаров и иным грузовым операциям, связанным с хранением, а также по обеспечению сохранности товаров и подготовке товаров к перевозке (транспортировке), включая дробление партии, формирование отправок, сортировку, упаковку, переупаковку, маркировку, заключенный между лицом, не являющимся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 и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t>
  </si>
  <si>
    <t>Документы, подтверждающие статус товаров Евразийского экономического союза, перевозимых с территории свободной (специальной, особой) экономической зоны на остальную часть таможенной территории Евразийского экономического союза через территории государств, не являющихся членами Евразийского экономического союза, и (или) морем, предусмотренные Решением Коллегии Евразийской экономической комиссии от 7 ноября 2017 г. N 139</t>
  </si>
  <si>
    <t>Иные документы, подтверждающие условия помещения товаров под заявленные таможенные процедуры</t>
  </si>
  <si>
    <t>Международный весовой сертификат транспортного средства, выдаваемый в соответствии с Международной конвенцией о согласовании условий проведения контроля грузов на границах, принятой в г. Женеве 21 октября 1982 года, или международный сертификат взвешивания грузовых транспортных средств, выдаваемый в соответствии с Соглашением о введении международного сертификата взвешивания грузовых транспортных средств на территориях государств - участников Содружества Независимых Государств, принятым в г. Чолпон-Ате 16 апреля 2004 года</t>
  </si>
  <si>
    <t>Разрешение на проезд автомобильного транспортного средства иностранного государства по территории государства - 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t>
  </si>
  <si>
    <t>Разрешение на проезд транспортного средства, максимальные весовые и (или) габаритные размеры которого превышают допустимые параметры, установленные для проезда по автомобильным дорогам общего пользования (специальное разрешение), выданное уполномоченным органом государства - члена Евразийского экономического союза, по территории которого будет осуществляться проезд</t>
  </si>
  <si>
    <t>Многостороннее разрешение на проезд автомобильного транспортного средства иностранного государства по территории государства - члена Евразийского экономического союза, выданное в рамках системы разрешений Европейской конференции министров транспорта</t>
  </si>
  <si>
    <t>Разрешение (специальное разрешение) на проезд автомобильного транспортного средства иностранного государства по территории государства - члена Евразийского экономического союза с территории или на территорию государства, не являющегося членом Евразийского экономического союза и не являющегося государством, в котором зарегистрировано это транспортное средство, выданное уполномоченным органом государства - члена Евразийского экономического союза, по территории которого будет осуществляться проезд</t>
  </si>
  <si>
    <t>Разрешение (специальное разрешение) на проезд автомобильного транспортного средства иностранного государства с опасным грузом по территории государства - 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t>
  </si>
  <si>
    <t>Документ, свидетельствующий о включении лица в Реестр уполномоченных экономических операторов</t>
  </si>
  <si>
    <t>Транзитная декларация</t>
  </si>
  <si>
    <t>Таможенные документы иностранных государств, используемые для таможенных целей в соответствии с международными договорами в рамках Евразийского экономического союза и международными договорами Евразийского экономического союза с третьей стороной</t>
  </si>
  <si>
    <t>Документ, подтверждающий приобретение акцизных (специальных) марок для маркировки подакцизных (маркируемых) товаров</t>
  </si>
  <si>
    <t>Источники ценовой информации, используемые для расчета скорректированной таможенной стоимости товаров</t>
  </si>
  <si>
    <t>Декларация таможенной стоимости</t>
  </si>
  <si>
    <t>Регистрационный номер уведомления о размещении товаров в зоне таможенного контроля</t>
  </si>
  <si>
    <t>Графические материалы: фотографии товаров</t>
  </si>
  <si>
    <t>Графические материалы: схемы, чертежи, рисунки товаров</t>
  </si>
  <si>
    <t>Графические материалы: технические и технологические документы, каталоги</t>
  </si>
  <si>
    <t>Иные графические материалы</t>
  </si>
  <si>
    <t>Свидетельство о допущении транспортного средства международной перевозки к перевозке товаров под таможенными пломбами и печатями</t>
  </si>
  <si>
    <t>Сведения о завершении процедуры таможенного транзита</t>
  </si>
  <si>
    <t>Подтверждение о регистрации документов, представленных для помещения товаров на временное хранение</t>
  </si>
  <si>
    <t>Акт возврата транспортного средства и товара, оформленный должностными лицами государственных органов государства - члена Евразийского экономического союза, осуществляющими контроль в автомобильном пункте пропуска (для Республики Казахстан)</t>
  </si>
  <si>
    <t>Акт ветеринарно-санитарного досмотра, оформленный должностным лицом государственного органа государства - члена Евразийского экономического союза, осуществляющим ветеринарно-санитарный контроль</t>
  </si>
  <si>
    <t>Акт карантинного фитосанитарного контроля (надзора), оформленный должностным лицом государственного органа государства - члена Евразийского экономического союза, осуществляющим карантинный фитосанитарный контроль (надзор)</t>
  </si>
  <si>
    <t>Акт санитарно-карантинного осмотра (досмотра), оформленный должностным лицом государственного органа государства - члена Евразийского экономического союза, осуществляющим санитарно-карантинный контроль (для Республики Казахстан)</t>
  </si>
  <si>
    <t>Декларация на товары в отношении ранее ввезенных товаров, идентичных декларируемым товарам, заявленная таможенная стоимость которых принята таможенным органом по результатам дополнительной проверки</t>
  </si>
  <si>
    <t>Декларация о сделках с древесиной (для Российской Федерации)</t>
  </si>
  <si>
    <t>Решение о внесении изменений (дополнений) в декларацию на товары (решение таможенного органа о внесении изменений и (или) дополнений в сведения, указанные в декларации на товары, по форме, утвержденной Евразийской экономической комиссией, решение таможенного органа о взыскании таможенных платежей, процентов, пеней, акт таможенной проверки) (для Республики Беларусь)</t>
  </si>
  <si>
    <t>Документ, свидетельствующий о включении лица в реестр таможенных представителей, или регистрационный номер лица в реестре таможенных представителей</t>
  </si>
  <si>
    <t>Декларация на товары, за исключением документа, указанного в позиции с кодом 09031</t>
  </si>
  <si>
    <t>Декларация на транспортное средство</t>
  </si>
  <si>
    <t>Заявление о выпуске товаров до подачи декларации на товары</t>
  </si>
  <si>
    <t>Документ, подтверждающий признание таможенным органом в соответствии с законодательством государств - членов Евразийского экономического союза о таможенном регулировании факта уничтожения и (или) безвозвратной утраты иностранных товаров вследствие аварии или действия непреодолимой силы либо факта безвозвратной утраты этих товаров в результате естественной убыли при нормальных условиях перевозки (транспортировки) и (или) хранения</t>
  </si>
  <si>
    <t>Документ, подтверждающий конфискацию или обращение товаров в собственность (доход) государства - члена Евразийского экономического союза в соответствии с законодательством этого государства</t>
  </si>
  <si>
    <t>Протокол о задержании товаров и документов на них</t>
  </si>
  <si>
    <t>Техническая документация на товары, содержащие в своем составе элементы, классифицируемые в товарной позиции 2844 ТН ВЭД ЕАЭС, подтверждающая наличие в этих товарах ядерных материалов и (или) радиоактивных веществ (для Российской Федерации)</t>
  </si>
  <si>
    <t>Паспорт (сертификат) радиоактивных веществ (радионуклидных источников) (для Российской Федерации)</t>
  </si>
  <si>
    <t>Иные документы</t>
  </si>
  <si>
    <t>Дата окончания заявленного срока временного ввоза товаров и признак продолжительности действия заявленной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</si>
  <si>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Дата окончания заявленного срока временного вывоза товаров и признак продолжительности действия заявленной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</si>
  <si>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Заявленный срок переработки товаров, если декларация на товары используется в качестве документа об условиях переработки товаров</t>
  </si>
  <si>
    <t>Стоимость операций по переработке товаров при помещении под таможенную процедуру выпуска для внутреннего потребления продуктов переработки товаров, помещенных под таможенную процедуру переработки вне таможенной территории</t>
  </si>
  <si>
    <t>Заявленный срок переработки на таможенной территории, вне таможенной территории или для внутреннего потребления, если такая переработка осуществляется на основании документа об условиях переработки</t>
  </si>
  <si>
    <t>Признак фактической продолжительности действия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</si>
  <si>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Признак фактической продолжительности действия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</si>
  <si>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Последний день срока временного нахождения и использования на таможенной территории Евразийского экономического союза товаров в соответствии с таможенной процедурой временного ввоза (допуска) без уплаты ввозных таможенных пошлин, налогов</t>
  </si>
  <si>
    <t>Иные сведения, заявляемые (указываемые) в таможенных документах в соответствии с законодательством Республики Беларусь</t>
  </si>
  <si>
    <t>Иные сведения, заявляемые (указываемые) в таможенных документах в соответствии с законодательством Республики Казахстан о таможенном регулировании</t>
  </si>
  <si>
    <t>Иные сведения, заявляемые (указываемые) в таможенных документах в соответствии с законодательством Российской Федерации о таможенном регулировании</t>
  </si>
  <si>
    <t>Постановление Правительства Российской Федерации от 05.05.2011 N 339 "О предоставлении из федерального бюджета субсидий на возмещение затрат по уплате ввозной таможенной пошлины и налога на добавленную стоимость, понесенных юридическими лицами, индивидуальными предпринимателями, являющимися лицами, участвующими в реализации проекта создания и обеспечения функционирования территориально обособленного комплекса (инновационного центра "Сколково")" (только для Российской Федерации)</t>
  </si>
  <si>
    <t>Иные сведения, заявляемые (указываемые) в таможенных документах в соответствии с законодательством Республики Армения о таможенном регулировании</t>
  </si>
  <si>
    <t>Иные сведения, заявляемые (указываемые) в таможенных документах в соответствии с законодательством Кыргызской Республики о таможенном регулировании</t>
  </si>
  <si>
    <t>Заявленный срок уничтожения товаров, помещенных под таможенную процедуру уничтожения</t>
  </si>
  <si>
    <t>Заявленный срок хранения товаров на таможенном складе</t>
  </si>
  <si>
    <t>Сведения о государственной регистрации специализированной пищевой продукции или государственной регистрации пищевой продукции нового вида в соответствии с техническим регламентом Таможенного союза "О безопасности пищевой продукции" (ТР ТС 021/2011), утвержденным Решением Комиссии Таможенного союза от 9 декабря 2011 г. N 880</t>
  </si>
  <si>
    <t>Сведения о регистрационном номере декларации на товары, поданной в соответствии со статьей 114 Таможенного кодекса Евразийского экономического союза, заявляемые в установленных случаях в таможенных документах, за исключением декларации на товары</t>
  </si>
  <si>
    <t>Сведения об уведомлении о прибытии товаров на таможенную территорию Евразийского экономического союза</t>
  </si>
  <si>
    <t>Информационный ресурс в информационно-телекоммуникационной сети "Интернет"</t>
  </si>
  <si>
    <t>Наименование интернет-площадки (интернет-магазина)</t>
  </si>
  <si>
    <t>Сведения о включении радиоэлектронных средств и (или) высокочастотных устройств гражданского назначения, в том числе встроенных либо входящих в состав других товаров, в единый реестр радиоэлектронных средств и высокочастотных устройств гражданского назначения, в том числе встроенных либо входящих в состав других товаров, при ввозе которых на таможенную территорию Евразийского экономического союза не требуется представление лицензии или заключения (разрешительного документа)</t>
  </si>
  <si>
    <t>Сведения о включении лекарственных средств в единый реестр зарегистрированных лекарственных средств Евразийского экономического союза, предусмотренный статьей 14 Соглашения о единых принципах и правилах обращения лекарственных средств в рамках Евразийского экономического союза от 23 декабря 2014 года, или в соответствующий государственный реестр лекарственных средств государства - члена Евразийского экономического союза</t>
  </si>
  <si>
    <t>Сведения о включении соответствующей нотификации в единый реестр нотификаций о характеристиках шифровальных (криптографических) средств и товаров, их содержащих</t>
  </si>
  <si>
    <t>Предварительная информация</t>
  </si>
  <si>
    <t>Дата окончания срока, установленного таможенным органом в соответствии с пунктом 5 статьи 205 Таможенного кодекса Евразийского экономического союза (для Республики Беларусь)</t>
  </si>
  <si>
    <t>Дата окончания срока, установленного таможенным органом в соответствии с пунктом 6 статьи 213 Таможенного кодекса Евразийского экономического союза (для Республики Беларусь)</t>
  </si>
  <si>
    <t>Соглашение, заключаемое между Федеральной таможенной службой и управляющей компанией инновационного научно-технологического центра, о предоставлении из федерального бюджета субсидии в порядке, установленном постановлением Правительства Российской Федерации от 15 сентября 2020 г. N 1443 (для Российской Федерации)</t>
  </si>
  <si>
    <t>Расчет утилизационного сбора (для Республики Беларусь и Российской Федерации)</t>
  </si>
  <si>
    <t>Иные сведения</t>
  </si>
  <si>
    <t>Документ, удостоверяющий личность</t>
  </si>
  <si>
    <t>Договор с таможенным представителем</t>
  </si>
  <si>
    <t>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t>
  </si>
  <si>
    <t>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t>
  </si>
  <si>
    <t>Договор транспортной экспедиции</t>
  </si>
  <si>
    <t>Объяснение</t>
  </si>
  <si>
    <t>Акт таможенного досмотра (таможенного осмотра), за исключением документов, поименованных в позициях с кодами 12003 и 12006</t>
  </si>
  <si>
    <t>Акт таможенного досмотра (таможенного осмотра) товаров, перемещаемых через таможенную границу Евразийского экономического союза физическими лицами для личного пользования в сопровождаемом багаже</t>
  </si>
  <si>
    <t>Акт личного таможенного досмотра</t>
  </si>
  <si>
    <t>Акт таможенного осмотра помещений и территорий</t>
  </si>
  <si>
    <t>Акт таможенного досмотра (таможенного осмотра) товаров, пересылаемых в международных почтовых отправлениях</t>
  </si>
  <si>
    <t>Акт или иной документ, составленные по результатам проведения камеральной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</si>
  <si>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Акт или иной документ, составленные по результатам проведения выездной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</si>
  <si>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Заключение таможенного эксперта (эксперта)</t>
  </si>
  <si>
    <t>Акт или иной документ, составленные по результатам проверки таможенных, иных документов и (или) сведений и оформленные в соответствии с законодательством государств - членов Евразийского экономического союза о таможенном регулировании</t>
  </si>
  <si>
    <t>Иные документы о результатах проведения таможенного контроля и таможенной экспертизы</t>
  </si>
  <si>
    <t>Документ, подтверждающий в соответствии с законодательством государства - члена Евразийского экономического союза факт и срок работы (службы) физического лица государства - члена Евразийского экономического союза в иностранном государстве</t>
  </si>
  <si>
    <t>Документ, подтверждающий в соответствии с законодательством государства - члена Евразийского экономического союза факт временного проживания физического лица государства - члена Евразийского экономического союза в иностранном государстве в течение не менее 12 месяцев</t>
  </si>
  <si>
    <t>Документ, подтверждающий в соответствии с законодательством государства - члена Евразийского экономического союза факт получения ввозимых товаров физическим лицом государства - члена Евразийского экономического союза в наследство (признания наследуемым имуществом)</t>
  </si>
  <si>
    <t>Документ, подтверждающий в соответствии с законодательством государства - члена Евразийского экономического союза признание иностранного физического лица переселившимся на постоянное место жительства в государство - член Евразийского экономического союза, или документ, подтверждающий получение таким лицом статуса беженца или вынужденного переселенца</t>
  </si>
  <si>
    <t>Разрешение на работу в государстве - члене Евразийского экономического союза в сферах деятельности, определенных в соответствии с законодательством государства - члена Евразийского экономического союза, выданное иностранному физическому лицу</t>
  </si>
  <si>
    <t>Документ, подтверждающий в соответствии с законодательством государства - члена Евразийского экономического союза отнесение культурных ценностей, документов национальных архивных фондов и оригиналов архивных документов, включенных в предусмотренный пунктом 4 Протокола о мерах нетарифного регулирования в отношении третьих стран (приложение N 7 к Договору о Евразийском экономическом союзе от 29 мая 2014 года) единый перечень товаров, к которым применяются меры нетарифного регулирования в торговле с третьими странами, к таковым</t>
  </si>
  <si>
    <t>Документ, подтверждающий нахождение авто- и мототранспортного средств, прицепов к авто- и мототранспортным средствам, являющихся транспортными средствами для личного пользования, в собственности иностранного физического лица, признанного переселившимся на постоянное место жительства в государство - член Евразийского экономического союза или получившего статус беженца, вынужденного переселенца, и их регистрацию на такое иностранное физическое лицо, оформленный (выданный) в стране предыдущего проживания</t>
  </si>
  <si>
    <t>Акт государственного контроля на ввоз и (или) вывоз: драгоценных камней; драгоценных металлов и сырьевых товаров, содержащих драгоценные металлы</t>
  </si>
  <si>
    <t>Документ, подтверждающий соблюдение требований в области валютного контроля: регистрационный номер сделки/регистрационный номер валютного договора (для Республики Беларусь); учетный номер контракта (регистрационный номер, предназначенный для обеспечения учета и отчетности по валютным операциям, присваиваемый уполномоченным банком валютному договору, предусматривающему экспорт/импорт) либо номер паспорта сделки (для Республики Казахстан); уникальный номер контракта (номер, присваиваемый уполномоченным банком при постановке контракта на учет) либо номер паспорта сделки (для Российской Федерации)</t>
  </si>
  <si>
    <t>Документ, удостоверяющий статус сотрудника или члена его семьи и подтверждающий прекращение работы такого сотрудника в дипломатическом представительстве, консульском учреждении или представительстве государства - члена Евразийского экономического союза при международной организации, расположенных за пределами таможенной территории Евразийского экономического союза</t>
  </si>
  <si>
    <t>Документ, выданный в соответствии с законодательством государства - члена Евразийского экономического союза, удостоверяющий статус сотрудника, товары для личного пользования которого ввозятся, и подтверждающий смерть, тяжелую болезнь сотрудника или иную объективную причину, по которой ввоз таких товаров не может быть осуществлен сотрудником самостоятельно</t>
  </si>
  <si>
    <t>Санитарно-эпидемиологическое заключение уполномоченного государственного органа государств - членов Таможенного союза (для Республики Казахстан и Российской Федерации)</t>
  </si>
  <si>
    <t>Список ввозимых без маркировки товаров, предусмотренный порядком согласования таможенным органом ввоза без маркировки товаров, подлежащих маркировке, аккредитованными в Республике Армения дипломатическими представительствами и консульскими учреждениями, а также приравненными к ним международными организациями, установленным постановлением Правительства Республики Армения от 13 июля 2017 г. N 822-н</t>
  </si>
  <si>
    <t>Документ, выданный в соответствии с законодательством государства - члена Евразийского экономического союза, удостоверяющий статус сотрудника или члена его семьи и подтверждающий, что в течение текущего календарного года таким сотрудником или членом его семьи товары для личного пользования не ввозились на таможенную территорию Евразийского экономического союза с освобождением от уплаты таможенных пошлин, налогов</t>
  </si>
  <si>
    <t>01011</t>
  </si>
  <si>
    <t>01017</t>
  </si>
  <si>
    <t>01021</t>
  </si>
  <si>
    <t>01031</t>
  </si>
  <si>
    <t>01041</t>
  </si>
  <si>
    <t>01061</t>
  </si>
  <si>
    <t>01065</t>
  </si>
  <si>
    <t>01071</t>
  </si>
  <si>
    <t>01072</t>
  </si>
  <si>
    <t>01081</t>
  </si>
  <si>
    <t>01091</t>
  </si>
  <si>
    <t>01095</t>
  </si>
  <si>
    <t>01101</t>
  </si>
  <si>
    <t>01111</t>
  </si>
  <si>
    <t>01121</t>
  </si>
  <si>
    <t>01125</t>
  </si>
  <si>
    <t>01131</t>
  </si>
  <si>
    <t>01133</t>
  </si>
  <si>
    <t>01143</t>
  </si>
  <si>
    <t>01152</t>
  </si>
  <si>
    <t>01153</t>
  </si>
  <si>
    <t>01154</t>
  </si>
  <si>
    <t>01161</t>
  </si>
  <si>
    <t>01162</t>
  </si>
  <si>
    <t>01163</t>
  </si>
  <si>
    <t>01171</t>
  </si>
  <si>
    <t>01181</t>
  </si>
  <si>
    <t>01194</t>
  </si>
  <si>
    <t>01201</t>
  </si>
  <si>
    <t>01202</t>
  </si>
  <si>
    <t>01203</t>
  </si>
  <si>
    <t>01204</t>
  </si>
  <si>
    <t>01205</t>
  </si>
  <si>
    <t>01206</t>
  </si>
  <si>
    <t>01207</t>
  </si>
  <si>
    <t>01209</t>
  </si>
  <si>
    <t>01210</t>
  </si>
  <si>
    <t>01211</t>
  </si>
  <si>
    <t>01221</t>
  </si>
  <si>
    <t>01225</t>
  </si>
  <si>
    <t>01231</t>
  </si>
  <si>
    <t>01241</t>
  </si>
  <si>
    <t>01242</t>
  </si>
  <si>
    <t>01243</t>
  </si>
  <si>
    <t>01251</t>
  </si>
  <si>
    <t>01261</t>
  </si>
  <si>
    <t>01271</t>
  </si>
  <si>
    <t>01281</t>
  </si>
  <si>
    <t>01291</t>
  </si>
  <si>
    <t>01301</t>
  </si>
  <si>
    <t>01311</t>
  </si>
  <si>
    <t>01321</t>
  </si>
  <si>
    <t>01332</t>
  </si>
  <si>
    <t>01341</t>
  </si>
  <si>
    <t>01351</t>
  </si>
  <si>
    <t>01361</t>
  </si>
  <si>
    <t>01401</t>
  </si>
  <si>
    <t>01402</t>
  </si>
  <si>
    <t>01403</t>
  </si>
  <si>
    <t>01404</t>
  </si>
  <si>
    <t>01405</t>
  </si>
  <si>
    <t>01406</t>
  </si>
  <si>
    <t>01407</t>
  </si>
  <si>
    <t>01408</t>
  </si>
  <si>
    <t>01409</t>
  </si>
  <si>
    <t>01410</t>
  </si>
  <si>
    <t>01411</t>
  </si>
  <si>
    <t>01412</t>
  </si>
  <si>
    <t>01413</t>
  </si>
  <si>
    <t>01414</t>
  </si>
  <si>
    <t>01415</t>
  </si>
  <si>
    <t>01999</t>
  </si>
  <si>
    <t>02011</t>
  </si>
  <si>
    <t>02012</t>
  </si>
  <si>
    <t>02013</t>
  </si>
  <si>
    <t>02024</t>
  </si>
  <si>
    <t>02025</t>
  </si>
  <si>
    <t>02022</t>
  </si>
  <si>
    <t>02014</t>
  </si>
  <si>
    <t>02015</t>
  </si>
  <si>
    <t>02016</t>
  </si>
  <si>
    <t>02017</t>
  </si>
  <si>
    <t>02018</t>
  </si>
  <si>
    <t>02019</t>
  </si>
  <si>
    <t>02020</t>
  </si>
  <si>
    <t>02021</t>
  </si>
  <si>
    <t>02030</t>
  </si>
  <si>
    <t>02099</t>
  </si>
  <si>
    <t>03011</t>
  </si>
  <si>
    <t>03012</t>
  </si>
  <si>
    <t>03013</t>
  </si>
  <si>
    <t>03014</t>
  </si>
  <si>
    <t>03021</t>
  </si>
  <si>
    <t>03022</t>
  </si>
  <si>
    <t>03031</t>
  </si>
  <si>
    <t>03998</t>
  </si>
  <si>
    <t>03999</t>
  </si>
  <si>
    <t>04011</t>
  </si>
  <si>
    <t>04021</t>
  </si>
  <si>
    <t>04022</t>
  </si>
  <si>
    <t>04023</t>
  </si>
  <si>
    <t>04025</t>
  </si>
  <si>
    <t>04031</t>
  </si>
  <si>
    <t>04032</t>
  </si>
  <si>
    <t>04033</t>
  </si>
  <si>
    <t>04041</t>
  </si>
  <si>
    <t>04042</t>
  </si>
  <si>
    <t>04043</t>
  </si>
  <si>
    <t>04051</t>
  </si>
  <si>
    <t>04061</t>
  </si>
  <si>
    <t>04062</t>
  </si>
  <si>
    <t>04071</t>
  </si>
  <si>
    <t>04081</t>
  </si>
  <si>
    <t>04082</t>
  </si>
  <si>
    <t>04083</t>
  </si>
  <si>
    <t>04091</t>
  </si>
  <si>
    <t>04101</t>
  </si>
  <si>
    <t>04102</t>
  </si>
  <si>
    <t>04111</t>
  </si>
  <si>
    <t>04112</t>
  </si>
  <si>
    <t>04113</t>
  </si>
  <si>
    <t>04115</t>
  </si>
  <si>
    <t>04121</t>
  </si>
  <si>
    <t>04131</t>
  </si>
  <si>
    <t>04200</t>
  </si>
  <si>
    <t>04999</t>
  </si>
  <si>
    <t>05012</t>
  </si>
  <si>
    <t>05013</t>
  </si>
  <si>
    <t>05014</t>
  </si>
  <si>
    <t>05019</t>
  </si>
  <si>
    <t>05020</t>
  </si>
  <si>
    <t>05022</t>
  </si>
  <si>
    <t>05023</t>
  </si>
  <si>
    <t>05024</t>
  </si>
  <si>
    <t>05025</t>
  </si>
  <si>
    <t>05026</t>
  </si>
  <si>
    <t>05027</t>
  </si>
  <si>
    <t>05028</t>
  </si>
  <si>
    <t>05031</t>
  </si>
  <si>
    <t>05996</t>
  </si>
  <si>
    <t>05997</t>
  </si>
  <si>
    <t>05998</t>
  </si>
  <si>
    <t>05999</t>
  </si>
  <si>
    <t>06011</t>
  </si>
  <si>
    <t>06013</t>
  </si>
  <si>
    <t>06014</t>
  </si>
  <si>
    <t>06015</t>
  </si>
  <si>
    <t>06016</t>
  </si>
  <si>
    <t>06017</t>
  </si>
  <si>
    <t>06018</t>
  </si>
  <si>
    <t>06019</t>
  </si>
  <si>
    <t>06020</t>
  </si>
  <si>
    <t>06999</t>
  </si>
  <si>
    <t>07011</t>
  </si>
  <si>
    <t>07012</t>
  </si>
  <si>
    <t>07013</t>
  </si>
  <si>
    <t>07014</t>
  </si>
  <si>
    <t>07015</t>
  </si>
  <si>
    <t>07016</t>
  </si>
  <si>
    <t>07017</t>
  </si>
  <si>
    <t>07021</t>
  </si>
  <si>
    <t>07022</t>
  </si>
  <si>
    <t>07031</t>
  </si>
  <si>
    <t>07032</t>
  </si>
  <si>
    <t>07033</t>
  </si>
  <si>
    <t>07034</t>
  </si>
  <si>
    <t>07035</t>
  </si>
  <si>
    <t>07036</t>
  </si>
  <si>
    <t>07037</t>
  </si>
  <si>
    <t>07040</t>
  </si>
  <si>
    <t>07051</t>
  </si>
  <si>
    <t>08011</t>
  </si>
  <si>
    <t>08012</t>
  </si>
  <si>
    <t>08013</t>
  </si>
  <si>
    <t>08014</t>
  </si>
  <si>
    <t>08015</t>
  </si>
  <si>
    <t>08016</t>
  </si>
  <si>
    <t>08021</t>
  </si>
  <si>
    <t>08031</t>
  </si>
  <si>
    <t>08032</t>
  </si>
  <si>
    <t>08033</t>
  </si>
  <si>
    <t>08034</t>
  </si>
  <si>
    <t>08035</t>
  </si>
  <si>
    <t>08036</t>
  </si>
  <si>
    <t>08037</t>
  </si>
  <si>
    <t>08999</t>
  </si>
  <si>
    <t>09001</t>
  </si>
  <si>
    <t>09002</t>
  </si>
  <si>
    <t>09003</t>
  </si>
  <si>
    <t>09004</t>
  </si>
  <si>
    <t>09005</t>
  </si>
  <si>
    <t>09006</t>
  </si>
  <si>
    <t>09011</t>
  </si>
  <si>
    <t>09013</t>
  </si>
  <si>
    <t>09015</t>
  </si>
  <si>
    <t>09016</t>
  </si>
  <si>
    <t>09017</t>
  </si>
  <si>
    <t>09018</t>
  </si>
  <si>
    <t>09019</t>
  </si>
  <si>
    <t>09020</t>
  </si>
  <si>
    <t>09021</t>
  </si>
  <si>
    <t>09022</t>
  </si>
  <si>
    <t>09023</t>
  </si>
  <si>
    <t>09024</t>
  </si>
  <si>
    <t>09025</t>
  </si>
  <si>
    <t>09026</t>
  </si>
  <si>
    <t>09027</t>
  </si>
  <si>
    <t>09028</t>
  </si>
  <si>
    <t>09029</t>
  </si>
  <si>
    <t>09030</t>
  </si>
  <si>
    <t>09031</t>
  </si>
  <si>
    <t>09032</t>
  </si>
  <si>
    <t>09033</t>
  </si>
  <si>
    <t>09034</t>
  </si>
  <si>
    <t>09035</t>
  </si>
  <si>
    <t>09036</t>
  </si>
  <si>
    <t>09037</t>
  </si>
  <si>
    <t>09038</t>
  </si>
  <si>
    <t>09039</t>
  </si>
  <si>
    <t>09040</t>
  </si>
  <si>
    <t>09041</t>
  </si>
  <si>
    <t>09050</t>
  </si>
  <si>
    <t>09051</t>
  </si>
  <si>
    <t>09999</t>
  </si>
  <si>
    <t>Таможенные сборы за таможенное сопровождение</t>
  </si>
  <si>
    <t>Ввозная таможенная пошлина (иные пошлины, налоги и сборы, имеющие эквивалентное действие), обязанность по уплате которой возникла с 1 сентября 2010 г.</t>
  </si>
  <si>
    <t>Ввозная таможенная пошлина, обязанность по уплате которой возникла до 1 сентября 2010 г.</t>
  </si>
  <si>
    <t>Специальная пошлина, установленная в соответствии с Протоколом о применении специальных защитных, антидемпинговых и компенсационных мер по отношению к третьим странам (приложение N 8 к Договору о Евразийском экономическом союзе от 29 мая 2014 года)</t>
  </si>
  <si>
    <t>Антидемпинговая пошлина, установленная в соответствии с Протоколом о применении специальных защитных, антидемпинговых и компенсационных мер по отношению к третьим странам (приложение N 8 к Договору о Евразийском экономическом союзе от 29 мая 2014 года)</t>
  </si>
  <si>
    <t>Компенсационная пошлина, установленная в соответствии с Протоколом о применении специальных защитных, антидемпинговых и компенсационных мер по отношению к третьим странам (приложение N 8 к Договору о Евразийском экономическом союзе от 29 мая 2014 года)</t>
  </si>
  <si>
    <t>Таможенные пошлины, налоги по единым ставкам в отношении товаров для личного пользования</t>
  </si>
  <si>
    <t>Совокупный таможенный платеж в отношении товаров для личного пользования</t>
  </si>
  <si>
    <t>Триггерная защитная мера, применяемая в соответствии с Соглашением о свободной торговле между Евразийским экономическим союзом и его государствами-членами, с одной стороны, и Социалистической Республикой Вьетнам, с другой стороны, от 29 мая 2015 года</t>
  </si>
  <si>
    <t>Предварительная специальная пошлина</t>
  </si>
  <si>
    <t>Предварительная антидемпинговая пошлина</t>
  </si>
  <si>
    <t>Предварительная компенсационная пошлина</t>
  </si>
  <si>
    <t>Специальная пошлина, уплачиваемая в порядке, установленном для взимания соответствующих предварительных видов пошлин</t>
  </si>
  <si>
    <t>Антидемпинговая пошлина, уплачиваемая в порядке, установленном для взимания соответствующих предварительных видов пошлин</t>
  </si>
  <si>
    <t>Компенсационная пошлина, уплачиваемая в порядке, установленном для взимания соответствующих предварительных видов пошлин</t>
  </si>
  <si>
    <t>Таможенные сборы за хранение</t>
  </si>
  <si>
    <t>Вывозная таможенная пошлина на нефть сырую, вывозимую за пределы таможенной территории Евразийского экономического союза</t>
  </si>
  <si>
    <t>Вывозная таможенная пошлина на нефть сырую, за исключением нефти, вывозимой за пределы таможенной территории Евразийского экономического союза</t>
  </si>
  <si>
    <t>Вывозная таможенная пошлина на газ природный</t>
  </si>
  <si>
    <t>Вывозная таможенная пошлина на товары, выработанные из нефти</t>
  </si>
  <si>
    <t>Вывозная таможенная пошлина на товары, в отношении которых не установлен отдельный код вида вывозной таможенной пошлины</t>
  </si>
  <si>
    <t>Вывозная таможенная пошлина на нефть сырую, вывозимую с территории Российской Федерации через территорию Республики Беларусь трубопроводным транспортом в рамках отдельных соглашений</t>
  </si>
  <si>
    <t>Акциз на вина, фруктовые вина (за исключением игристых вин (шампанских)), винные напитки, изготавливаемые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t>
  </si>
  <si>
    <t>Акциз на игристые вина (шампанские)</t>
  </si>
  <si>
    <t>Акциз на пиво с нормативным (стандартизированным) содержанием объемной доли этилового спирта до 0,5% включительно</t>
  </si>
  <si>
    <t>Акциз на пиво с нормативным (стандартизированным) содержанием объемной доли этилового спирта свыше 0,5% и до 8,6% включительно, напитки, изготавливаемые на основе пива</t>
  </si>
  <si>
    <t>Акциз на пиво с нормативным (стандартизированным) содержанием объемной доли этилового спирта свыше 8,6%</t>
  </si>
  <si>
    <t>Акциз на табак трубочный, курительный, жевательный, сосательный, нюхательный, кальянный (за исключением табака, используемого в качестве сырья для производства табачной продукции)</t>
  </si>
  <si>
    <t>Акциз на сигары</t>
  </si>
  <si>
    <t>Акциз на сигариллы (сигариты), биди, кретек</t>
  </si>
  <si>
    <t>Акциз на сигареты, папиросы</t>
  </si>
  <si>
    <t>Акциз на автомобили легковые с мощностью двигателя до 67,5 кВт (90 л. с.) включительно</t>
  </si>
  <si>
    <t>Акциз на автомобили легковые с мощностью двигателя свыше 67,5 кВт (90 л. с.) и до 112,5 кВт (150 л. с.) включительно</t>
  </si>
  <si>
    <t>Акциз на автомобили легковые с мощностью двигателя свыше 112,5 кВт (150 л.с.) и до 147 кВт (200 л.с.) включительно</t>
  </si>
  <si>
    <t>Акциз на автомобили легковые с мощностью двигателя свыше 147 кВт (200 л.с.) и до 220 кВт (300 л.с.) включительно</t>
  </si>
  <si>
    <t>Акциз на автомобили легковые с мощностью двигателя свыше 220 кВт (300 л.с.) и до 294 кВт (400 л.с.) включительно</t>
  </si>
  <si>
    <t>Акциз на автомобили легковые с мощностью двигателя свыше 294 кВт (400 л.с.) и до 367 кВт (500 л.с.) включительно</t>
  </si>
  <si>
    <t>Акциз на автомобили легковые с мощностью двигателя свыше 367 кВт (500 л.с.)</t>
  </si>
  <si>
    <t>Акциз на мотоциклы с мощностью двигателя свыше 112,5 кВт (150 л. с.)</t>
  </si>
  <si>
    <t>Средства от реализации конфискатов в части реализации материальных запасов по указанному имуществу</t>
  </si>
  <si>
    <t>Средства, полученные в результате применения мер гражданско-правовой и административной ответственности</t>
  </si>
  <si>
    <t>Средства, полученные в результате применения мер уголовной ответственности по делам, возбужденным таможенными органами</t>
  </si>
  <si>
    <t>Штрафы, за исключением штрафов за нарушение валютного законодательства Российской Федерации и актов органов валютного регулирования, назначаемых таможенными органами, и штрафов за нарушение законодательства Российской Федерации об основах конституционного строя Российской Федерации, о государственной власти Российской Федерации, о государственной службе Российской Федерации, о выборах и референдумах Российской Федерации, об Уполномоченном по правам человека в Российской Федерации</t>
  </si>
  <si>
    <t>Штрафы за нарушение валютного законодательства Российской Федерации и актов органов валютного регулирования, назначаемые таможенными органами</t>
  </si>
  <si>
    <t>Штрафы за нарушение законодательства Российской Федерации об основах конституционного строя Российской Федерации, о государственной власти Российской Федерации, о государственной службе Российской Федерации, о выборах и референдумах Российской Федерации, об Уполномоченном по правам человека в Российской Федерации</t>
  </si>
  <si>
    <t>Денежные взыскания (штрафы) за нарушение законодательства Российской Федерации о противодействии легализации (отмыванию) доходов, полученных преступным путем, и финансированию терроризма, об обороте наркотических и психотропных средств</t>
  </si>
  <si>
    <t>Денежные взыскания (штрафы) за нарушение законодательства Российской Федерации о государственном контроле за осуществлением международных автомобильных перевозок</t>
  </si>
  <si>
    <t>Денежные взыскания (штрафы) за нарушение лесного законодательства Российской Федерации на лесных участках, находящихся в федеральной собственности</t>
  </si>
  <si>
    <t>Денежные взыскания (штрафы) за административные правонарушения, посягающие на здоровье, предусмотренные Кодексом Российской Федерации об административных правонарушениях</t>
  </si>
  <si>
    <t>Субсидии и иные суммы, не уплаченные либо полученные прямо или косвенно в качестве выплат, льгот либо возмещений в связи с вывозом товаров с таможенной территории</t>
  </si>
  <si>
    <t>Иные виды платежей, взимание которых возложено на таможенные органы</t>
  </si>
  <si>
    <t>Прочие доходы от оказания платных услуг получателями средств и компенсации затрат</t>
  </si>
  <si>
    <t>Прочие неналоговые доходы</t>
  </si>
  <si>
    <t>Прочие поступления от внешнеэкономической деятельности</t>
  </si>
  <si>
    <t>Авансовые платежи в счет будущих таможенных и иных платежей</t>
  </si>
  <si>
    <t>Обеспечение исполнения обязанности по уплате таможенных пошлин, налогов, специальных, антидемпинговых, компенсационных пошлин, за исключением такого обеспечения, вносимого денежным залогом</t>
  </si>
  <si>
    <t>Денежный залог, внесенный в качестве обеспечения исполнения обязанности по уплате таможенных пошлин, налогов, специальных, антидемпинговых, компенсационных пошлин</t>
  </si>
  <si>
    <t>Сбор за стоимость бланка паспорта транспортного средства (паспорта шасси транспортного средства), реализуемого юридическим лицам, осуществляющим ввоз транспортных средств в Российскую Федерацию</t>
  </si>
  <si>
    <t>Обеспечение исполнения обязанностей юридического лица, осуществляющего деятельность в сфере таможенного дела в качестве таможенного представителя и таможенного перевозчика</t>
  </si>
  <si>
    <t>Обеспечение исполнения обязанностей юридического лица, осуществляющего деятельность в сфере таможенного дела в качестве таможенного представителя, и обеспечение исполнения обязанностей уполномоченного экономического оператора</t>
  </si>
  <si>
    <t>Обеспечение исполнения обязанностей юридического лица, осуществляющего деятельность в сфере таможенного дела в качестве таможенного представителя</t>
  </si>
  <si>
    <t>Обеспечение исполнения обязанностей юридического лица, осуществляющего деятельность в сфере таможенного дела в качестве таможенного перевозчика</t>
  </si>
  <si>
    <t>Обеспечение исполнения обязанностей юридического лица, осуществляющего деятельность в сфере таможенного дела в качестве владельца склада временного хранения</t>
  </si>
  <si>
    <t>Обеспечение исполнения обязанностей юридического лица, осуществляющего деятельность в сфере таможенного дела в качестве владельца таможенного склада</t>
  </si>
  <si>
    <t>Обеспечение исполнения обязанностей юридического лица, осуществляющего деятельность в сфере таможенного дела в качестве владельца магазина беспошлинной торговли</t>
  </si>
  <si>
    <t>Обеспечение исполнения обязанностей уполномоченного экономического оператора</t>
  </si>
  <si>
    <t>Обеспечение исполнения обязанностей юридического лица, осуществляющего деятельность в сфере таможенного дела в качестве владельца свободного склада</t>
  </si>
  <si>
    <t>Обеспечение исполнения обязанностей юридического лица, осуществляющего деятельность в сфере таможенного дела в качестве таможенного перевозчика, и обеспечение исполнения обязанностей уполномоченного экономического оператора</t>
  </si>
  <si>
    <t>Обеспечение исполнения обязанностей юридического лица, осуществляющего деятельность в сфере таможенного дела в качестве таможенного представителя и таможенного перевозчика, и обеспечение исполнения обязанностей уполномоченного экономического оператора</t>
  </si>
  <si>
    <t>Денежный залог, внесенный в качестве обеспечения исполнения обязательств организации об использовании приобретенных акцизных марок, по которым обязательство организации не исполнено</t>
  </si>
  <si>
    <t>Средства, уплачиваемые импортерами таможенным органам за выдачу акцизных марок</t>
  </si>
  <si>
    <t>Утилизационный сбор, уплачиваемый за колесные транспортные средства (шасси) и прицепы к ним, ввозимые в Российскую Федерацию, кроме колесных транспортных средств (шасси) и прицепов к ним, ввозимых с территории Республики Беларусь</t>
  </si>
  <si>
    <t>Утилизационный сбор, уплачиваемый за колесные транспортные средства (шасси) и прицепы к ним, ввозимые в Российскую Федерацию с территории Республики Беларусь</t>
  </si>
  <si>
    <t>Утилизационный сбор, уплачиваемый за самоходные машины и прицепы к ним, ввозимые в Российскую Федерацию, кроме самоходных машин и прицепов к ним, ввозимых с территории Республики Беларусь</t>
  </si>
  <si>
    <t>Утилизационный сбор, уплачиваемый за самоходные машины и прицепы к ним, ввозимые в Российскую Федерацию с территории Республики Беларусь</t>
  </si>
  <si>
    <t>Государственная пошлина за принятие предварительных решений по классификации товаров по ТН ВЭД ЕАЭС</t>
  </si>
  <si>
    <t>Государственная пошлина за выдачу акцизных марок с двухмерным штриховым кодом, содержащим идентификатор единой государственной автоматизированной информационной системы учета объема производства и оборота этилового спирта, алкогольной и спиртосодержащей продукции для маркировки алкогольной продукции</t>
  </si>
  <si>
    <t>Акциз на спиртосодержащую продукцию</t>
  </si>
  <si>
    <t>Акциз на дизельное топливо</t>
  </si>
  <si>
    <t>Акциз на этиловый спирт из пищевого сырья (за исключением дистиллятов винного, виноградного, плодового, коньячного, кальвадосного, вискового)</t>
  </si>
  <si>
    <t>Акциз на дистилляты винный, виноградный, плодовый, коньячный, кальвадосный, висковый</t>
  </si>
  <si>
    <t>Акциз на этиловый спирт из непищевого сырья</t>
  </si>
  <si>
    <t>Акциз на алкогольную продукцию с объемной долей этилового спирта свыше 9% (за исключением пива, вин, фруктовых вин, игристых вин (шампанских),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t>
  </si>
  <si>
    <t>Акциз на алкогольную продукцию с объемной долей этилового спирта до 9% включительно (за исключением пива, напитков, изготавливаемых на основе пива, вин, фруктовых вин, игристых вин (шампанских), сидра, пуаре, медовухи,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t>
  </si>
  <si>
    <t>Акциз на сидр, пуаре, медовуху</t>
  </si>
  <si>
    <t>Акциз на бензин автомобильный</t>
  </si>
  <si>
    <t>Акциз на моторные масла для дизельных и (или) карбюраторных (инжекторных) двигателей</t>
  </si>
  <si>
    <t>Акциз на прямогонный бензин</t>
  </si>
  <si>
    <t>Акциз на средние дистилляты</t>
  </si>
  <si>
    <t>Акциз на электронные системы доставки никотина</t>
  </si>
  <si>
    <t>Акциз на жидкости для электронных систем доставки никотина</t>
  </si>
  <si>
    <t>Акциз на табак (табачные изделия), предназначенный для потребления путем нагревания</t>
  </si>
  <si>
    <t>Таможенные сборы за совершение таможенных операций (за таможенное оформление товаров, за таможенное декларирование товаров, за таможенные операции)</t>
  </si>
  <si>
    <t>Налог на добавленную стоимость</t>
  </si>
  <si>
    <t>Уплата платежа до выпуска товаров, а в отношении товаров, выпуск которых произведен до подачи декларации на товары, - до истечения сроков, указанных в пунктах 7, 10 и 11 статьи 137, пунктах 11 и 12 статьи 198 Таможенного кодекса Евразийского экономического союза</t>
  </si>
  <si>
    <t>ИУ</t>
  </si>
  <si>
    <t>Платеж уплачен (взыскан) после выпуска товаров в полном размере исчисленной суммы, а в отношении товаров, выпуск которых произведен до подачи декларации на товары, - по истечении сроков, указанных в пунктах 7, 10 и 11 статьи 137, пунктах 11 и 12 статьи 198 Таможенного кодекса Евразийского экономического союза</t>
  </si>
  <si>
    <t>ВУ</t>
  </si>
  <si>
    <t>Отсрочка уплаты таможенных пошлин, изменение срока уплаты налогов или таможенных сборов с единовременным погашением суммы платежа</t>
  </si>
  <si>
    <t>ОП</t>
  </si>
  <si>
    <t>Рассрочка уплаты таможенных пошлин, изменение срока уплаты налогов или таможенных сборов с поэтапным погашением суммы платежа</t>
  </si>
  <si>
    <t>РП</t>
  </si>
  <si>
    <t>Условное исчисление таможенных пошлин, налогов и таможенных сборов, освобождение от которых предусмотрено международными договорами и актами, составляющими право Евразийского экономического союза, и законодательством государств - членов Евразийского экономического союза</t>
  </si>
  <si>
    <t>УН</t>
  </si>
  <si>
    <t>Условное исчисление таможенных пошлин, налогов и таможенных сборов исходя из содержания таможенной процедуры, условиями которой предусмотрено освобождение от уплаты таможенных пошлин, налогов и таможенных сборов</t>
  </si>
  <si>
    <t>УР</t>
  </si>
  <si>
    <t>Платеж не уплачивается или уплачивается в размере, меньшем исчисленной суммы</t>
  </si>
  <si>
    <t>УМ</t>
  </si>
  <si>
    <t>Платеж уплачивается (взыскан) при частичной уплате таможенных пошлин, налогов в соответствии с таможенной процедурой временного ввоза (допуска)</t>
  </si>
  <si>
    <t>ВВ</t>
  </si>
  <si>
    <t>Уплата налога на добавленную стоимость методом зачета (для Республики Казахстан)</t>
  </si>
  <si>
    <t>ЗН</t>
  </si>
  <si>
    <t>Отсрочка части суммы таможенных пошлин, изменение срока уплаты части суммы налогов или таможенных сборов с единовременным погашением суммы платежа</t>
  </si>
  <si>
    <t>ОЧ</t>
  </si>
  <si>
    <t>Уплата таможенных пошлин по временной таможенной декларации в отношении товаров, перемещаемых трубопроводным транспортом (для Российском Федерации)</t>
  </si>
  <si>
    <t>ТР</t>
  </si>
  <si>
    <t>Платеж подлежал бы уплате исходя из сведений, указанных в расчете размера обеспечения исполнения обязанности по уплате таможенных пошлин, налогов, специальных, антидемпинговых, компенсационных пошлин</t>
  </si>
  <si>
    <t>ПУ</t>
  </si>
  <si>
    <t>В безналичной форме на соответствующий код бюджетной классификации</t>
  </si>
  <si>
    <t>БН</t>
  </si>
  <si>
    <t>Зачетом платежа, уплаченного в безналичной форме на иной код бюджетной классификации</t>
  </si>
  <si>
    <t>БЗ</t>
  </si>
  <si>
    <t>В наличной форме</t>
  </si>
  <si>
    <t>НР</t>
  </si>
  <si>
    <t>С применением микропроцессорных пластиковых карт</t>
  </si>
  <si>
    <t>ПК</t>
  </si>
  <si>
    <t>Зачетом платежа, уплаченного с применением микропроцессорных пластиковых карт на иной код бюджетной классификации &lt;*&gt;</t>
  </si>
  <si>
    <t>КЗ</t>
  </si>
  <si>
    <t>Предприятию связи</t>
  </si>
  <si>
    <t>ПС</t>
  </si>
  <si>
    <t>Путем обращения в таможенные платежи сумм, внесенных на счета, не предназначенные для зачисления сумм таможенных платежей &lt;*&gt;</t>
  </si>
  <si>
    <t>ОБ</t>
  </si>
  <si>
    <t>Взаимозачетом таможенных платежей, подлежащих уплате плательщиком, и финансовых обязательств органов государственного управления, исполнительных и распорядительных органов государства - члена Евразийского экономического союза перед этим плательщиком &lt;**&gt;</t>
  </si>
  <si>
    <t>ВЗ</t>
  </si>
  <si>
    <t>Склад временного хранения</t>
  </si>
  <si>
    <t>Магазин беспошлинной торговли</t>
  </si>
  <si>
    <t>Склад получателя товаров</t>
  </si>
  <si>
    <t>Помещение, открытая площадка и иная территория уполномоченного экономического оператора</t>
  </si>
  <si>
    <t>Свободная (специальная, особая) экономическая зона</t>
  </si>
  <si>
    <t>Склад таможенного органа</t>
  </si>
  <si>
    <t>Отдельные помещения в местах международного почтового обмена</t>
  </si>
  <si>
    <t>Место хранения неполученного или невостребованного багажа, перемещаемого в рамках договора авиационной или железнодорожной перевозки пассажира</t>
  </si>
  <si>
    <t>Место разгрузки и перегрузки (перевалки) товаров в пределах территории морского (речного) порта</t>
  </si>
  <si>
    <t>Специально оборудованное место разгрузки и перегрузки (перевалки) иностранных товаров в пределах режимной территории аэропорта при условии, что место ввоза таких товаров в Российскую Федерацию и место их вывоза из Российской Федерации совпадают</t>
  </si>
  <si>
    <t>Железнодорожные пути и контейнерные площадки, расположенные в согласованных с таможенными органами местах в пределах железнодорожных станций и предназначенные для временного хранения товаров без их выгрузки из транспортных средств</t>
  </si>
  <si>
    <t>Иное место нахождения товаров</t>
  </si>
  <si>
    <t>Прогр.код</t>
  </si>
  <si>
    <t>Программа</t>
  </si>
  <si>
    <t>Программа2</t>
  </si>
  <si>
    <t>Наименование на английском языке</t>
  </si>
  <si>
    <t>1A</t>
  </si>
  <si>
    <t>Барабан стальной</t>
  </si>
  <si>
    <t>Drum, steel</t>
  </si>
  <si>
    <t>1B</t>
  </si>
  <si>
    <t>Барабан, алюминиевый</t>
  </si>
  <si>
    <t>Drum, aluminium</t>
  </si>
  <si>
    <t>1D</t>
  </si>
  <si>
    <t>Барабан фанерный</t>
  </si>
  <si>
    <t>Drum, plywood</t>
  </si>
  <si>
    <t>1F</t>
  </si>
  <si>
    <t>Контейнер, гибкий</t>
  </si>
  <si>
    <t>Container, flexible</t>
  </si>
  <si>
    <t>1G</t>
  </si>
  <si>
    <t>Барабан фибровый</t>
  </si>
  <si>
    <t>Drum, fibre</t>
  </si>
  <si>
    <t>1W</t>
  </si>
  <si>
    <t>Барабан, деревянный</t>
  </si>
  <si>
    <t>Drum, wooden</t>
  </si>
  <si>
    <t>2C</t>
  </si>
  <si>
    <t>Бочка (емкостью около 164 л) деревянная</t>
  </si>
  <si>
    <t>Barrel, wooden</t>
  </si>
  <si>
    <t>3A</t>
  </si>
  <si>
    <t>Канистра, стальная</t>
  </si>
  <si>
    <t>Jerrycan, steel</t>
  </si>
  <si>
    <t>3H</t>
  </si>
  <si>
    <t>Канистра, пластмассовая</t>
  </si>
  <si>
    <t>Jerrycan, plastic</t>
  </si>
  <si>
    <t>Мешок большой для крупноразмерных навалочных грузов</t>
  </si>
  <si>
    <t>Bag, super bulk</t>
  </si>
  <si>
    <t>Мешок полиэтиленовый</t>
  </si>
  <si>
    <t>Bag, polybag</t>
  </si>
  <si>
    <t>4A</t>
  </si>
  <si>
    <t>Коробка, стальная</t>
  </si>
  <si>
    <t>Box, steel</t>
  </si>
  <si>
    <t>4B</t>
  </si>
  <si>
    <t>Коробка, алюминиевая</t>
  </si>
  <si>
    <t>Box, aluminium</t>
  </si>
  <si>
    <t>4C</t>
  </si>
  <si>
    <t>Коробка из естественной древесины</t>
  </si>
  <si>
    <t>Box, natural wood</t>
  </si>
  <si>
    <t>4D</t>
  </si>
  <si>
    <t>Коробка, фанерная</t>
  </si>
  <si>
    <t>Box, plywood</t>
  </si>
  <si>
    <t>4F</t>
  </si>
  <si>
    <t>Коробка из древесного материала</t>
  </si>
  <si>
    <t>Box, reconstituted wood</t>
  </si>
  <si>
    <t>4G</t>
  </si>
  <si>
    <t>Коробка из фибрового картона</t>
  </si>
  <si>
    <t>Box, fibreboard</t>
  </si>
  <si>
    <t>4H</t>
  </si>
  <si>
    <t>Коробка, пластмассовая</t>
  </si>
  <si>
    <t>Box, plastic</t>
  </si>
  <si>
    <t>5H</t>
  </si>
  <si>
    <t>Мешок из полимерной ткани</t>
  </si>
  <si>
    <t>Bag, woven plastic</t>
  </si>
  <si>
    <t>5L</t>
  </si>
  <si>
    <t>Мешок текстильный</t>
  </si>
  <si>
    <t>Bag, textile</t>
  </si>
  <si>
    <t>5M</t>
  </si>
  <si>
    <t>Мешок, бумажный</t>
  </si>
  <si>
    <t>Bag, paper</t>
  </si>
  <si>
    <t>6H</t>
  </si>
  <si>
    <t>Комбинированная упаковка: пластмассовый сосуд</t>
  </si>
  <si>
    <t>Composite packaging, plastic receptacle</t>
  </si>
  <si>
    <t>6P</t>
  </si>
  <si>
    <t>Комбинированная упаковка: стеклянный сосуд</t>
  </si>
  <si>
    <t>Composite packaging, glass receptacle</t>
  </si>
  <si>
    <t>7A</t>
  </si>
  <si>
    <t>Ящик автомобильный</t>
  </si>
  <si>
    <t>Case, car</t>
  </si>
  <si>
    <t>7B</t>
  </si>
  <si>
    <t>Ящик деревянный</t>
  </si>
  <si>
    <t>Case, wooden</t>
  </si>
  <si>
    <t>8A</t>
  </si>
  <si>
    <t>Поддон деревянный</t>
  </si>
  <si>
    <t>Pallet, wooden</t>
  </si>
  <si>
    <t>8B</t>
  </si>
  <si>
    <t>Crate, wooden</t>
  </si>
  <si>
    <t>8C</t>
  </si>
  <si>
    <t>Пачка деревянная</t>
  </si>
  <si>
    <t>Bundle, wooden</t>
  </si>
  <si>
    <t>AA</t>
  </si>
  <si>
    <t>Контейнер средней грузоподъемности для массовых грузов из жесткой пластмассы</t>
  </si>
  <si>
    <t>Intermediate bulk container, rigid plastic</t>
  </si>
  <si>
    <t>AB</t>
  </si>
  <si>
    <t>Сосуд, фибровый</t>
  </si>
  <si>
    <t>Receptacle, fibre</t>
  </si>
  <si>
    <t>AC</t>
  </si>
  <si>
    <t>Сосуд, бумажный</t>
  </si>
  <si>
    <t>Receptacle, paper</t>
  </si>
  <si>
    <t>Сосуд, деревянный</t>
  </si>
  <si>
    <t>Receptacle, wooden</t>
  </si>
  <si>
    <t>Аэрозольная упаковка</t>
  </si>
  <si>
    <t>Aerosol</t>
  </si>
  <si>
    <t>Поддон модульный с обечайкой 80 x 60 см</t>
  </si>
  <si>
    <t>Pallet, modular, collars 80 cm x 60 cm</t>
  </si>
  <si>
    <t>Поддон в термоусадочной пленке</t>
  </si>
  <si>
    <t>Pallet, shrink-wrapped</t>
  </si>
  <si>
    <t>AH</t>
  </si>
  <si>
    <t>Поддон 100 x 110 см</t>
  </si>
  <si>
    <t>Pallet, 100 cm x 110 cm</t>
  </si>
  <si>
    <t>Грейферный ковш</t>
  </si>
  <si>
    <t>Clamshell</t>
  </si>
  <si>
    <t>AJ</t>
  </si>
  <si>
    <t>Кулек</t>
  </si>
  <si>
    <t>Cone</t>
  </si>
  <si>
    <t>Шар</t>
  </si>
  <si>
    <t>Ball</t>
  </si>
  <si>
    <t>Ампула, незащищенная</t>
  </si>
  <si>
    <t>Ampoule, non-protected</t>
  </si>
  <si>
    <t>AP</t>
  </si>
  <si>
    <t>Ампула, защищенная</t>
  </si>
  <si>
    <t>Ampoule, protected</t>
  </si>
  <si>
    <t>Пульверизатор</t>
  </si>
  <si>
    <t>Atomizer</t>
  </si>
  <si>
    <t>AV</t>
  </si>
  <si>
    <t>Капсула</t>
  </si>
  <si>
    <t>Capsule</t>
  </si>
  <si>
    <t>B4</t>
  </si>
  <si>
    <t>Лента</t>
  </si>
  <si>
    <t>Belt</t>
  </si>
  <si>
    <t>Бочка (емкостью около 164 л)</t>
  </si>
  <si>
    <t>Barrel</t>
  </si>
  <si>
    <t>Бобина</t>
  </si>
  <si>
    <t>Bobbin</t>
  </si>
  <si>
    <t>BC</t>
  </si>
  <si>
    <t>Ящик решетчатый для бутылок</t>
  </si>
  <si>
    <t>Bottlecrate/bottlerack</t>
  </si>
  <si>
    <t>Доска</t>
  </si>
  <si>
    <t>Board</t>
  </si>
  <si>
    <t>Пакет (пачка/связка)</t>
  </si>
  <si>
    <t>Bundle</t>
  </si>
  <si>
    <t>Баллон, незащищенный</t>
  </si>
  <si>
    <t>Balloon, non-protected</t>
  </si>
  <si>
    <t>Мешок</t>
  </si>
  <si>
    <t>Bag</t>
  </si>
  <si>
    <t>Пачка (пакет/связка)</t>
  </si>
  <si>
    <t>Bunch</t>
  </si>
  <si>
    <t>Бункер</t>
  </si>
  <si>
    <t>Bin</t>
  </si>
  <si>
    <t>Бадья</t>
  </si>
  <si>
    <t>Bucket</t>
  </si>
  <si>
    <t>BK</t>
  </si>
  <si>
    <t>Корзина</t>
  </si>
  <si>
    <t>Basket</t>
  </si>
  <si>
    <t>Кипа, спрессованная</t>
  </si>
  <si>
    <t>Bale, compressed</t>
  </si>
  <si>
    <t>Чан</t>
  </si>
  <si>
    <t>Basin</t>
  </si>
  <si>
    <t>Кипа, неспрессованная</t>
  </si>
  <si>
    <t>Bale, non-compressed</t>
  </si>
  <si>
    <t>Бутылка цилиндрическая незащищенная</t>
  </si>
  <si>
    <t>Bottle, non-protected, cylindrical</t>
  </si>
  <si>
    <t>BP</t>
  </si>
  <si>
    <t>Баллон, защищенный</t>
  </si>
  <si>
    <t>Balloon, protected</t>
  </si>
  <si>
    <t>Бутылка цилиндрическая защищенная</t>
  </si>
  <si>
    <t>Bottle, protected cylindrical</t>
  </si>
  <si>
    <t>Брус (брусок)</t>
  </si>
  <si>
    <t>Bar</t>
  </si>
  <si>
    <t>Бутылка с выпуклыми стенками незащищенная</t>
  </si>
  <si>
    <t>Bottle, non-protected, bulbous</t>
  </si>
  <si>
    <t>Рулон (обивочного или настилочного материала)</t>
  </si>
  <si>
    <t>Bolt</t>
  </si>
  <si>
    <t>BU</t>
  </si>
  <si>
    <t>Бочка для вина или пива</t>
  </si>
  <si>
    <t>Butt</t>
  </si>
  <si>
    <t>Бутылка с выпуклыми стенками защищенная</t>
  </si>
  <si>
    <t>Bottle, protected bulbous</t>
  </si>
  <si>
    <t>Коробка для жидкостей</t>
  </si>
  <si>
    <t>Box, for liquids</t>
  </si>
  <si>
    <t>BX</t>
  </si>
  <si>
    <t>Коробка</t>
  </si>
  <si>
    <t>Box</t>
  </si>
  <si>
    <t>Доска в пакете/пачке/связке</t>
  </si>
  <si>
    <t>Board, in bundle/bunch/truss</t>
  </si>
  <si>
    <t>Брус (брусок) в пакете/пачке/связке</t>
  </si>
  <si>
    <t>Bars, in bundle/bunch/truss</t>
  </si>
  <si>
    <t>Банка (емкостью менее 5 л) жестяная прямоугольная</t>
  </si>
  <si>
    <t>Can, rectangular</t>
  </si>
  <si>
    <t>CB</t>
  </si>
  <si>
    <t>Ящик решетчатый для пива</t>
  </si>
  <si>
    <t>Crate, beer</t>
  </si>
  <si>
    <t>Бидон</t>
  </si>
  <si>
    <t>Churn</t>
  </si>
  <si>
    <t>Банка (емкостью менее 5 л) жестяная с ручкой и выпускным отверстием</t>
  </si>
  <si>
    <t>Can, with handle and spout</t>
  </si>
  <si>
    <t>CE</t>
  </si>
  <si>
    <t>Корзина, рыбацкая</t>
  </si>
  <si>
    <t>Creel</t>
  </si>
  <si>
    <t>Кофр</t>
  </si>
  <si>
    <t>Coffer</t>
  </si>
  <si>
    <t>Клеть</t>
  </si>
  <si>
    <t>Cage</t>
  </si>
  <si>
    <t>Сундук</t>
  </si>
  <si>
    <t>Chest</t>
  </si>
  <si>
    <t>Банка жестяная для сухих продуктов (массой до 2,2 кг)</t>
  </si>
  <si>
    <t>Canister</t>
  </si>
  <si>
    <t>CJ</t>
  </si>
  <si>
    <t>Гроб</t>
  </si>
  <si>
    <t>Coffin</t>
  </si>
  <si>
    <t>Бочка</t>
  </si>
  <si>
    <t>Cask</t>
  </si>
  <si>
    <t>Бухта</t>
  </si>
  <si>
    <t>Coil</t>
  </si>
  <si>
    <t>Кардная лента</t>
  </si>
  <si>
    <t>Card</t>
  </si>
  <si>
    <t>Контейнер, прочее транспортировочное оборудование, кроме поименованного</t>
  </si>
  <si>
    <t>Container, not otherwise specified as transport equipment</t>
  </si>
  <si>
    <t>Бутыль оплетенная незащищенная</t>
  </si>
  <si>
    <t>Carboy, non-protected</t>
  </si>
  <si>
    <t>CP</t>
  </si>
  <si>
    <t>Бутыль оплетенная защищенная</t>
  </si>
  <si>
    <t>Carboy, protected</t>
  </si>
  <si>
    <t>CQ</t>
  </si>
  <si>
    <t>Кассета</t>
  </si>
  <si>
    <t>Cartridge</t>
  </si>
  <si>
    <t>Ящик, решетчатый (или обрешетка)</t>
  </si>
  <si>
    <t>Crate</t>
  </si>
  <si>
    <t>CS</t>
  </si>
  <si>
    <t>Ящик</t>
  </si>
  <si>
    <t>Case</t>
  </si>
  <si>
    <t>CT</t>
  </si>
  <si>
    <t>Коробка, картонная</t>
  </si>
  <si>
    <t>Carton</t>
  </si>
  <si>
    <t>Чаша</t>
  </si>
  <si>
    <t>Cup</t>
  </si>
  <si>
    <t>Чехол</t>
  </si>
  <si>
    <t>Cover</t>
  </si>
  <si>
    <t>Клеть, роликовая</t>
  </si>
  <si>
    <t>Cage, roll</t>
  </si>
  <si>
    <t>CX</t>
  </si>
  <si>
    <t>Банка (емкостью менее 5 л) жестяная цилиндрическая</t>
  </si>
  <si>
    <t>Can, cylindrical</t>
  </si>
  <si>
    <t>Цилиндр</t>
  </si>
  <si>
    <t>Cylinder</t>
  </si>
  <si>
    <t>Брезент</t>
  </si>
  <si>
    <t>Canvas</t>
  </si>
  <si>
    <t>DA</t>
  </si>
  <si>
    <t>Ящик решетчатый (или обрешетка) многослойный пластмассовый</t>
  </si>
  <si>
    <t>Crate, multiple layer, plastic</t>
  </si>
  <si>
    <t>DB</t>
  </si>
  <si>
    <t>Ящик решетчатый (или обрешетка) многослойный деревянный</t>
  </si>
  <si>
    <t>Crate, multiple layer, wooden</t>
  </si>
  <si>
    <t>DC</t>
  </si>
  <si>
    <t>Ящик решетчатый (или обрешетка) многослойный картонный</t>
  </si>
  <si>
    <t>Crate, multiple layer, cardboard</t>
  </si>
  <si>
    <t>DG</t>
  </si>
  <si>
    <t>Клеть (многооборотная) Общего фонда транспортировочного оборудования ЕС</t>
  </si>
  <si>
    <t>Cage, Commonwealth Handling Equipment Pool (CHEP)</t>
  </si>
  <si>
    <t>DH</t>
  </si>
  <si>
    <t>Коробка (многооборотная) из Общего фонда транспортировочного оборудования ЕС, Еврокоробка</t>
  </si>
  <si>
    <t>Box, Commonwealth Handling Equipment Pool (CHEP), Eurobox</t>
  </si>
  <si>
    <t>DI</t>
  </si>
  <si>
    <t>Барабан, железный</t>
  </si>
  <si>
    <t>Drum, iron</t>
  </si>
  <si>
    <t>Бутыль оплетенная большая (емкостью от 9 до 54 л) незащищенная</t>
  </si>
  <si>
    <t>Demijohn, non-protected</t>
  </si>
  <si>
    <t>Ящик решетчатый для массовых грузов картонный</t>
  </si>
  <si>
    <t>Crate, bulk, cardboard</t>
  </si>
  <si>
    <t>DL</t>
  </si>
  <si>
    <t>Ящик решетчатый для массовых грузов пластмассовый</t>
  </si>
  <si>
    <t>Crate, bulk, plastic</t>
  </si>
  <si>
    <t>Ящик решетчатый для массовых грузов деревянный</t>
  </si>
  <si>
    <t>Crate, bulk, wooden</t>
  </si>
  <si>
    <t>DN</t>
  </si>
  <si>
    <t>Дозатор</t>
  </si>
  <si>
    <t>Dispenser</t>
  </si>
  <si>
    <t>DP</t>
  </si>
  <si>
    <t>Бутыль оплетенная большая (емкостью от 9 до 54 л) защищенная</t>
  </si>
  <si>
    <t>Demijohn, protected</t>
  </si>
  <si>
    <t>DR</t>
  </si>
  <si>
    <t>Барабан</t>
  </si>
  <si>
    <t>Drum</t>
  </si>
  <si>
    <t>DS</t>
  </si>
  <si>
    <t>Лоток с одним настилом без покрытия пластмассовый</t>
  </si>
  <si>
    <t>Tray, one layer no cover, plastic</t>
  </si>
  <si>
    <t>DT</t>
  </si>
  <si>
    <t>Лоток с одним настилом без покрытия деревянный</t>
  </si>
  <si>
    <t>Tray, one layer no cover, wooden</t>
  </si>
  <si>
    <t>DU</t>
  </si>
  <si>
    <t>Лоток с одним настилом без покрытия полистироловый</t>
  </si>
  <si>
    <t>Tray, one layer no cover, polystyrene</t>
  </si>
  <si>
    <t>DV</t>
  </si>
  <si>
    <t>Лоток с одним настилом без покрытия картонный</t>
  </si>
  <si>
    <t>Tray, one layer no cover, cardboard</t>
  </si>
  <si>
    <t>DW</t>
  </si>
  <si>
    <t>Лоток с двумя настилами без покрытия пластмассовый</t>
  </si>
  <si>
    <t>Tray, two layers no cover, plastic tray</t>
  </si>
  <si>
    <t>DX</t>
  </si>
  <si>
    <t>Лоток с двумя настилами без покрытия деревянный</t>
  </si>
  <si>
    <t>Tray, two layers no cover, wooden</t>
  </si>
  <si>
    <t>DY</t>
  </si>
  <si>
    <t>Лоток с двумя настилами без покрытия картонный</t>
  </si>
  <si>
    <t>Tray, two layers no cover, cardboard</t>
  </si>
  <si>
    <t>Мешок, пластмассовый</t>
  </si>
  <si>
    <t>Bag, plastic</t>
  </si>
  <si>
    <t>ED</t>
  </si>
  <si>
    <t>Ящик с поддоном</t>
  </si>
  <si>
    <t>Case, with pallet base</t>
  </si>
  <si>
    <t>Ящик с поддоном деревянный</t>
  </si>
  <si>
    <t>Case, with pallet base, wooden</t>
  </si>
  <si>
    <t>EF</t>
  </si>
  <si>
    <t>Ящик с поддоном картонный</t>
  </si>
  <si>
    <t>Case, with pallet base, cardboard</t>
  </si>
  <si>
    <t>Ящик с поддоном пластмассовый</t>
  </si>
  <si>
    <t>Case, with pallet base, plastic</t>
  </si>
  <si>
    <t>Ящик с поддоном металлический</t>
  </si>
  <si>
    <t>Case, with pallet base, metal</t>
  </si>
  <si>
    <t>EI</t>
  </si>
  <si>
    <t>Ящик, изотермический</t>
  </si>
  <si>
    <t>Case, isothermic</t>
  </si>
  <si>
    <t>EN</t>
  </si>
  <si>
    <t>Конверт</t>
  </si>
  <si>
    <t>Envelope</t>
  </si>
  <si>
    <t>FC</t>
  </si>
  <si>
    <t>Ящик решетчатый для фруктов</t>
  </si>
  <si>
    <t>Crate, fruit</t>
  </si>
  <si>
    <t>FD</t>
  </si>
  <si>
    <t>Ящик решетчатый (или обрешетка) рамный</t>
  </si>
  <si>
    <t>Crate, framed</t>
  </si>
  <si>
    <t>FE</t>
  </si>
  <si>
    <t>Мягкий мешок, Гибкая цистерна</t>
  </si>
  <si>
    <t>Flexitank, Flexibag</t>
  </si>
  <si>
    <t>Бочонок (емкостью около 41 л)</t>
  </si>
  <si>
    <t>Firkin</t>
  </si>
  <si>
    <t>FL</t>
  </si>
  <si>
    <t>Фляга</t>
  </si>
  <si>
    <t>Flask</t>
  </si>
  <si>
    <t>Сундучок</t>
  </si>
  <si>
    <t>Footlocker</t>
  </si>
  <si>
    <t>FP</t>
  </si>
  <si>
    <t>Кассета с пленкой (фильмпак)</t>
  </si>
  <si>
    <t>Filmpack</t>
  </si>
  <si>
    <t>Рама</t>
  </si>
  <si>
    <t>Frame</t>
  </si>
  <si>
    <t>FT</t>
  </si>
  <si>
    <t>Контейнер для пищевых продуктов</t>
  </si>
  <si>
    <t>Foodtainer</t>
  </si>
  <si>
    <t>FX</t>
  </si>
  <si>
    <t>Мешок, гибкий контейнер</t>
  </si>
  <si>
    <t>Bag, flexible container</t>
  </si>
  <si>
    <t>Баллон, газовый</t>
  </si>
  <si>
    <t>Bottle, gas</t>
  </si>
  <si>
    <t>Балка</t>
  </si>
  <si>
    <t>Girder</t>
  </si>
  <si>
    <t>Контейнер, галлон</t>
  </si>
  <si>
    <t>Container, gallon</t>
  </si>
  <si>
    <t>Сосуд, стеклянный</t>
  </si>
  <si>
    <t>Receptacle, glass</t>
  </si>
  <si>
    <t>Мешок из мешковины</t>
  </si>
  <si>
    <t>Bag, gunny</t>
  </si>
  <si>
    <t>GZ</t>
  </si>
  <si>
    <t>Балка в пакете/пачке/связке</t>
  </si>
  <si>
    <t>Girders, in bundle/bunch/truss</t>
  </si>
  <si>
    <t>HA</t>
  </si>
  <si>
    <t>Корзина с ручкой, пластмассовая</t>
  </si>
  <si>
    <t>Basket, with handle, plastic</t>
  </si>
  <si>
    <t>HB</t>
  </si>
  <si>
    <t>Корзина с ручкой из древесины</t>
  </si>
  <si>
    <t>Basket, with handle, wooden</t>
  </si>
  <si>
    <t>HC</t>
  </si>
  <si>
    <t>Корзина с ручкой, картонная</t>
  </si>
  <si>
    <t>Basket, with handle, cardboard</t>
  </si>
  <si>
    <t>HG</t>
  </si>
  <si>
    <t>Бочка емкостью 238 л (хогсхед)</t>
  </si>
  <si>
    <t>Hogshead</t>
  </si>
  <si>
    <t>Крюк</t>
  </si>
  <si>
    <t>Hanger</t>
  </si>
  <si>
    <t>Корзина с крышкой</t>
  </si>
  <si>
    <t>Hamper</t>
  </si>
  <si>
    <t>IA</t>
  </si>
  <si>
    <t>Упаковка демонстрационная деревянная</t>
  </si>
  <si>
    <t>Package, display, wooden</t>
  </si>
  <si>
    <t>IB</t>
  </si>
  <si>
    <t>Упаковка демонстрационная картонная</t>
  </si>
  <si>
    <t>Package, display, cardboard</t>
  </si>
  <si>
    <t>IC</t>
  </si>
  <si>
    <t>Упаковка демонстрационная пластмассовая</t>
  </si>
  <si>
    <t>Package, display, plastic</t>
  </si>
  <si>
    <t>Упаковка демонстрационная металлическая</t>
  </si>
  <si>
    <t>Package, display, metal</t>
  </si>
  <si>
    <t>Упаковка, выставочная</t>
  </si>
  <si>
    <t>Package, show</t>
  </si>
  <si>
    <t>IF</t>
  </si>
  <si>
    <t>Упаковка, выпрессованная</t>
  </si>
  <si>
    <t>Package, flow</t>
  </si>
  <si>
    <t>IG</t>
  </si>
  <si>
    <t>Упаковка в оберточной бумаге</t>
  </si>
  <si>
    <t>Package, paper wrapped</t>
  </si>
  <si>
    <t>IH</t>
  </si>
  <si>
    <t>Барабан, пластмассовый</t>
  </si>
  <si>
    <t>Drum, plastic</t>
  </si>
  <si>
    <t>IK</t>
  </si>
  <si>
    <t>Упаковка картонная с отверстиями для бутылок</t>
  </si>
  <si>
    <t>Package, cardboard, with bottle grip-holes</t>
  </si>
  <si>
    <t>Слиток</t>
  </si>
  <si>
    <t>Ingot</t>
  </si>
  <si>
    <t>IZ</t>
  </si>
  <si>
    <t>Слитки в пакете/пачке/связке</t>
  </si>
  <si>
    <t>Ingots, in bundle/bunch/truss</t>
  </si>
  <si>
    <t>JB</t>
  </si>
  <si>
    <t>Мешок, большой</t>
  </si>
  <si>
    <t>Bag, jumbo</t>
  </si>
  <si>
    <t>JC</t>
  </si>
  <si>
    <t>Канистра, прямоугольная</t>
  </si>
  <si>
    <t>Jerrican, rectangular</t>
  </si>
  <si>
    <t>JG</t>
  </si>
  <si>
    <t>Кувшин, маленький</t>
  </si>
  <si>
    <t>Jug</t>
  </si>
  <si>
    <t>JR</t>
  </si>
  <si>
    <t>Банка широкогорлая (емкостью около 4,5 литров)</t>
  </si>
  <si>
    <t>Jar</t>
  </si>
  <si>
    <t>JT</t>
  </si>
  <si>
    <t>Мешок, джутовый</t>
  </si>
  <si>
    <t>Jute bag</t>
  </si>
  <si>
    <t>JY</t>
  </si>
  <si>
    <t>Канистра, цилиндрическая</t>
  </si>
  <si>
    <t>Jerrican, cylindrical</t>
  </si>
  <si>
    <t>Бочонок (емкостью около 46 л)</t>
  </si>
  <si>
    <t>Keg</t>
  </si>
  <si>
    <t>Набор</t>
  </si>
  <si>
    <t>Kit</t>
  </si>
  <si>
    <t>LE</t>
  </si>
  <si>
    <t>Багаж</t>
  </si>
  <si>
    <t>Luggage</t>
  </si>
  <si>
    <t>LG</t>
  </si>
  <si>
    <t>Бревно</t>
  </si>
  <si>
    <t>Log</t>
  </si>
  <si>
    <t>Грузовая партия (лот)</t>
  </si>
  <si>
    <t>Lot</t>
  </si>
  <si>
    <t>Lug</t>
  </si>
  <si>
    <t>Короб деревянный (лифтван) размером около 220 см (длина) x 115 см (ширина) x 220 см (высота)</t>
  </si>
  <si>
    <t>Liftvan</t>
  </si>
  <si>
    <t>LZ</t>
  </si>
  <si>
    <t>Бревно в пакете/пачке/связке</t>
  </si>
  <si>
    <t>Logs, in bundle/bunch/truss</t>
  </si>
  <si>
    <t>Ящик металлический</t>
  </si>
  <si>
    <t>Crate, metal</t>
  </si>
  <si>
    <t>MB</t>
  </si>
  <si>
    <t>Пакет бумажный многослойный</t>
  </si>
  <si>
    <t>Bag, multiply</t>
  </si>
  <si>
    <t>Ящик решетчатый для молока</t>
  </si>
  <si>
    <t>Crate, milk</t>
  </si>
  <si>
    <t>Контейнер металлический</t>
  </si>
  <si>
    <t>Container, metal</t>
  </si>
  <si>
    <t>Сосуд, металлический</t>
  </si>
  <si>
    <t>Receptacle, metal</t>
  </si>
  <si>
    <t>Мешок (куль) многослойный</t>
  </si>
  <si>
    <t>Sack, multi-wall</t>
  </si>
  <si>
    <t>Мешок, рогожный</t>
  </si>
  <si>
    <t>Mat</t>
  </si>
  <si>
    <t>Сосуд с пластмассовым покрытием</t>
  </si>
  <si>
    <t>Receptacle, plastic wrapped</t>
  </si>
  <si>
    <t>Спичечный коробок</t>
  </si>
  <si>
    <t>Matchbox</t>
  </si>
  <si>
    <t>Неупакованный или нерасфасованный</t>
  </si>
  <si>
    <t>Unpacked or unpackaged</t>
  </si>
  <si>
    <t>Неупакованный или нерасфасованный одноместный груз</t>
  </si>
  <si>
    <t>Unpacked or unpackaged, single unit</t>
  </si>
  <si>
    <t>Неупакованный или нерасфасованный многоместный груз</t>
  </si>
  <si>
    <t>Unpacked or unpackaged, multiple units</t>
  </si>
  <si>
    <t>NS</t>
  </si>
  <si>
    <t>Гнездо (ячейка)</t>
  </si>
  <si>
    <t>Nest</t>
  </si>
  <si>
    <t>NT</t>
  </si>
  <si>
    <t>Сетка</t>
  </si>
  <si>
    <t>Net</t>
  </si>
  <si>
    <t>Сетка трубчатая пластмассовая</t>
  </si>
  <si>
    <t>Net, tube, plastic</t>
  </si>
  <si>
    <t>NV</t>
  </si>
  <si>
    <t>Сетка трубчатая текстильная</t>
  </si>
  <si>
    <t>Net, tube, textile</t>
  </si>
  <si>
    <t>OT</t>
  </si>
  <si>
    <t>Октабин</t>
  </si>
  <si>
    <t>Octabin</t>
  </si>
  <si>
    <t>OU</t>
  </si>
  <si>
    <t>Контейнер наружный</t>
  </si>
  <si>
    <t>Container, outer</t>
  </si>
  <si>
    <t>P2</t>
  </si>
  <si>
    <t>Лоток</t>
  </si>
  <si>
    <t>Pan</t>
  </si>
  <si>
    <t>Пакет</t>
  </si>
  <si>
    <t>Packet</t>
  </si>
  <si>
    <t>PB</t>
  </si>
  <si>
    <t>Поддон, ящичный</t>
  </si>
  <si>
    <t>Pallet, box</t>
  </si>
  <si>
    <t>PC</t>
  </si>
  <si>
    <t>Бандероль</t>
  </si>
  <si>
    <t>Parcel</t>
  </si>
  <si>
    <t>PD</t>
  </si>
  <si>
    <t>Поддон модульный с обечайкой 80 x 100 см</t>
  </si>
  <si>
    <t>Pallet, modular, collars 80 cm x 100 cm</t>
  </si>
  <si>
    <t>Поддон модульный с обечайкой 80 x 120 см</t>
  </si>
  <si>
    <t>Pallet, modular, collars 80 cm x 120 cm</t>
  </si>
  <si>
    <t>Штабель</t>
  </si>
  <si>
    <t>Pen</t>
  </si>
  <si>
    <t>Плита</t>
  </si>
  <si>
    <t>Plate</t>
  </si>
  <si>
    <t>Кувшин, большой</t>
  </si>
  <si>
    <t>Pitcher</t>
  </si>
  <si>
    <t>PI</t>
  </si>
  <si>
    <t>Труба</t>
  </si>
  <si>
    <t>Pipe</t>
  </si>
  <si>
    <t>PJ</t>
  </si>
  <si>
    <t>Корзина из шпона для ягод и фруктов</t>
  </si>
  <si>
    <t>Punnet</t>
  </si>
  <si>
    <t>Упаковка</t>
  </si>
  <si>
    <t>Package</t>
  </si>
  <si>
    <t>Ведро</t>
  </si>
  <si>
    <t>Pail</t>
  </si>
  <si>
    <t>Доска, толстая</t>
  </si>
  <si>
    <t>Plank</t>
  </si>
  <si>
    <t>PO</t>
  </si>
  <si>
    <t>Пакет (мешочек)</t>
  </si>
  <si>
    <t>Pouch</t>
  </si>
  <si>
    <t>PP</t>
  </si>
  <si>
    <t>Штука</t>
  </si>
  <si>
    <t>Piece</t>
  </si>
  <si>
    <t>Сосуд, пластмассовый</t>
  </si>
  <si>
    <t>Receptacle, plastic</t>
  </si>
  <si>
    <t>Горшок</t>
  </si>
  <si>
    <t>Pot</t>
  </si>
  <si>
    <t>PU</t>
  </si>
  <si>
    <t>Tray</t>
  </si>
  <si>
    <t>PV</t>
  </si>
  <si>
    <t>Труба в пакете/пачке/связке</t>
  </si>
  <si>
    <t>Pipes, in bundle/bunch/truss</t>
  </si>
  <si>
    <t>PX</t>
  </si>
  <si>
    <t>Поддон</t>
  </si>
  <si>
    <t>Pallet</t>
  </si>
  <si>
    <t>Плиты в пакете/пачке/связке</t>
  </si>
  <si>
    <t>Plates, in bundle/bunch/truss</t>
  </si>
  <si>
    <t>PZ</t>
  </si>
  <si>
    <t>Доска толстая в пакете/пачке/связке</t>
  </si>
  <si>
    <t>Planks, in bundle/bunch/truss</t>
  </si>
  <si>
    <t>Барабан стальной с несъемным днищем</t>
  </si>
  <si>
    <t>Drum, steel, non-removable head</t>
  </si>
  <si>
    <t>QB</t>
  </si>
  <si>
    <t>Барабан стальной со съемным днищем</t>
  </si>
  <si>
    <t>Drum, steel, removable head</t>
  </si>
  <si>
    <t>QC</t>
  </si>
  <si>
    <t>Барабан алюминиевый с несъемным днищем</t>
  </si>
  <si>
    <t>Drum, aluminium, non-removable head</t>
  </si>
  <si>
    <t>QD</t>
  </si>
  <si>
    <t>Барабан алюминиевый со съемным днищем</t>
  </si>
  <si>
    <t>Drum, aluminium, removable head</t>
  </si>
  <si>
    <t>QF</t>
  </si>
  <si>
    <t>Барабан пластмассовый с несъемным днищем</t>
  </si>
  <si>
    <t>Drum, plastic, non-removable head</t>
  </si>
  <si>
    <t>QG</t>
  </si>
  <si>
    <t>Барабан пластмассовый со съемным днищем</t>
  </si>
  <si>
    <t>Drum, plastic, removable head</t>
  </si>
  <si>
    <t>QH</t>
  </si>
  <si>
    <t>Бочка (емкостью около 164 л) деревянная шпунтованная</t>
  </si>
  <si>
    <t>Barrel, wooden, bung type</t>
  </si>
  <si>
    <t>QJ</t>
  </si>
  <si>
    <t>Бочка (емкостью около 164 л) деревянная со съемным днищем</t>
  </si>
  <si>
    <t>Barrel, wooden, removable head</t>
  </si>
  <si>
    <t>QK</t>
  </si>
  <si>
    <t>Канистра стальная с несъемным днищем</t>
  </si>
  <si>
    <t>Jerrican, steel, non-removable head</t>
  </si>
  <si>
    <t>QL</t>
  </si>
  <si>
    <t>Канистра стальная со съемным днищем</t>
  </si>
  <si>
    <t>Jerrican, steel, removable head</t>
  </si>
  <si>
    <t>QM</t>
  </si>
  <si>
    <t>Канистра пластмассовая с несъемным днищем</t>
  </si>
  <si>
    <t>Jerrican, plastic, non-removable head</t>
  </si>
  <si>
    <t>QN</t>
  </si>
  <si>
    <t>Канистра пластмассовая со съемным днищем</t>
  </si>
  <si>
    <t>Jerrican, plastic, removable head</t>
  </si>
  <si>
    <t>QP</t>
  </si>
  <si>
    <t>Коробка деревянная из естественной древесины обыкновенная</t>
  </si>
  <si>
    <t>Box, wooden, natural wood, ordinary</t>
  </si>
  <si>
    <t>QQ</t>
  </si>
  <si>
    <t>Коробка деревянная из естественной древесины с плотно пригнанными стенками</t>
  </si>
  <si>
    <t>Box, wooden, natural wood, with sift proof walls</t>
  </si>
  <si>
    <t>QR</t>
  </si>
  <si>
    <t>Коробка, пенопластовая</t>
  </si>
  <si>
    <t>Box, plastic, expanded</t>
  </si>
  <si>
    <t>QS</t>
  </si>
  <si>
    <t>Коробка из твердой пластмассы</t>
  </si>
  <si>
    <t>Box, plastic, solid</t>
  </si>
  <si>
    <t>RD</t>
  </si>
  <si>
    <t>Прут</t>
  </si>
  <si>
    <t>Rod</t>
  </si>
  <si>
    <t>RG</t>
  </si>
  <si>
    <t>Кольцо</t>
  </si>
  <si>
    <t>Ring</t>
  </si>
  <si>
    <t>RJ</t>
  </si>
  <si>
    <t>Стойка, вешалка для одежды</t>
  </si>
  <si>
    <t>Rack, clothing hanger</t>
  </si>
  <si>
    <t>RK</t>
  </si>
  <si>
    <t>Стойка</t>
  </si>
  <si>
    <t>Rack</t>
  </si>
  <si>
    <t>RL</t>
  </si>
  <si>
    <t>Катушка</t>
  </si>
  <si>
    <t>Reel</t>
  </si>
  <si>
    <t>Рулон (полосового материала)</t>
  </si>
  <si>
    <t>Roll</t>
  </si>
  <si>
    <t>RT</t>
  </si>
  <si>
    <t>Сетка типа используемой для овощей или фруктов</t>
  </si>
  <si>
    <t>Rednet</t>
  </si>
  <si>
    <t>RZ</t>
  </si>
  <si>
    <t>Прут в пакете/пачке/связке</t>
  </si>
  <si>
    <t>Rods, in bundle/bunch/truss</t>
  </si>
  <si>
    <t>Мешок (куль)</t>
  </si>
  <si>
    <t>Sack</t>
  </si>
  <si>
    <t>Сляб</t>
  </si>
  <si>
    <t>Slab</t>
  </si>
  <si>
    <t>Ящик решетчатый (или обрешетка) мелкий</t>
  </si>
  <si>
    <t>Crate, shallow</t>
  </si>
  <si>
    <t>Шпиндель</t>
  </si>
  <si>
    <t>Spindle</t>
  </si>
  <si>
    <t>Сундук, морской</t>
  </si>
  <si>
    <t>Sea-chest</t>
  </si>
  <si>
    <t>Пакетик</t>
  </si>
  <si>
    <t>Sachet</t>
  </si>
  <si>
    <t>Стеллаж</t>
  </si>
  <si>
    <t>Skid</t>
  </si>
  <si>
    <t>Ящик, каркасный</t>
  </si>
  <si>
    <t>Case, skeleton</t>
  </si>
  <si>
    <t>Лист, прокладной</t>
  </si>
  <si>
    <t>Slipsheet</t>
  </si>
  <si>
    <t>Лист, металлический</t>
  </si>
  <si>
    <t>Sheet metal</t>
  </si>
  <si>
    <t>Шпулька</t>
  </si>
  <si>
    <t>Spool</t>
  </si>
  <si>
    <t>SP</t>
  </si>
  <si>
    <t>Лист с пластмассовым покрытием</t>
  </si>
  <si>
    <t>Sheet, plastic wrapping</t>
  </si>
  <si>
    <t>Ящик, стальной</t>
  </si>
  <si>
    <t>Case, steel</t>
  </si>
  <si>
    <t>Лист</t>
  </si>
  <si>
    <t>Sheet</t>
  </si>
  <si>
    <t>SU</t>
  </si>
  <si>
    <t>Чемодан</t>
  </si>
  <si>
    <t>Suitcase</t>
  </si>
  <si>
    <t>Конверт, стальной</t>
  </si>
  <si>
    <t>Envelope, steel</t>
  </si>
  <si>
    <t>SW</t>
  </si>
  <si>
    <t>В термоусадочной пленке</t>
  </si>
  <si>
    <t>Shrink-wrapped</t>
  </si>
  <si>
    <t>Комплект</t>
  </si>
  <si>
    <t>Set</t>
  </si>
  <si>
    <t>Гильза</t>
  </si>
  <si>
    <t>Sleeve</t>
  </si>
  <si>
    <t>Лист в пакете/пачке/связке</t>
  </si>
  <si>
    <t>Sheets, in bundle/bunch/truss</t>
  </si>
  <si>
    <t>T1</t>
  </si>
  <si>
    <t>Таблетка</t>
  </si>
  <si>
    <t>Tablet</t>
  </si>
  <si>
    <t>TB</t>
  </si>
  <si>
    <t>Кадка</t>
  </si>
  <si>
    <t>Tub</t>
  </si>
  <si>
    <t>Чайная коробка</t>
  </si>
  <si>
    <t>Tea-chest</t>
  </si>
  <si>
    <t>Трубка или туба, складывающаяся</t>
  </si>
  <si>
    <t>Tube, collapsible</t>
  </si>
  <si>
    <t>TE</t>
  </si>
  <si>
    <t>Шина</t>
  </si>
  <si>
    <t>Tyre</t>
  </si>
  <si>
    <t>Цистерна контейнер универсальный</t>
  </si>
  <si>
    <t>Tank container, generic</t>
  </si>
  <si>
    <t>TI</t>
  </si>
  <si>
    <t>Бочка деревянная (емкостью около 200 л)</t>
  </si>
  <si>
    <t>Tierce</t>
  </si>
  <si>
    <t>Цистерна, прямоугольная</t>
  </si>
  <si>
    <t>Tank, rectangular</t>
  </si>
  <si>
    <t>Кадка с крышкой</t>
  </si>
  <si>
    <t>Tub, with lid</t>
  </si>
  <si>
    <t>Банка, жестяная (консервная)</t>
  </si>
  <si>
    <t>Tin</t>
  </si>
  <si>
    <t>Бочка для вина или пива большая (емкостью около 1146 л) (тан)</t>
  </si>
  <si>
    <t>Tun</t>
  </si>
  <si>
    <t>Сундук, дорожный</t>
  </si>
  <si>
    <t>Trunk</t>
  </si>
  <si>
    <t>TS</t>
  </si>
  <si>
    <t>Связка</t>
  </si>
  <si>
    <t>Truss</t>
  </si>
  <si>
    <t>Bag, tote</t>
  </si>
  <si>
    <t>TU</t>
  </si>
  <si>
    <t>Трубка или туба</t>
  </si>
  <si>
    <t>Tube</t>
  </si>
  <si>
    <t>Трубка или туба с насадкой</t>
  </si>
  <si>
    <t>Tube, with nozzle</t>
  </si>
  <si>
    <t>Pallet, triwall</t>
  </si>
  <si>
    <t>TY</t>
  </si>
  <si>
    <t>Цистерна, цилиндрическая</t>
  </si>
  <si>
    <t>Tank, cylindrical</t>
  </si>
  <si>
    <t>Трубка или туба в пакете/пачке/связке</t>
  </si>
  <si>
    <t>Tubes, in bundle/bunch/truss</t>
  </si>
  <si>
    <t>UC</t>
  </si>
  <si>
    <t>Без клети</t>
  </si>
  <si>
    <t>Uncaged</t>
  </si>
  <si>
    <t>UN</t>
  </si>
  <si>
    <t>Единица</t>
  </si>
  <si>
    <t>Unit</t>
  </si>
  <si>
    <t>Бак</t>
  </si>
  <si>
    <t>Vat</t>
  </si>
  <si>
    <t>Наливом газ (при 1031 мБар и 15°C)</t>
  </si>
  <si>
    <t>Bulk, gas (at 1 031 mbar and 15° C)</t>
  </si>
  <si>
    <t>Флакон</t>
  </si>
  <si>
    <t>Vial</t>
  </si>
  <si>
    <t>VK</t>
  </si>
  <si>
    <t>Консоль для оборудования, помещающаяся в минифургон</t>
  </si>
  <si>
    <t>Vanpack</t>
  </si>
  <si>
    <t>VL</t>
  </si>
  <si>
    <t>Наливом жидкость</t>
  </si>
  <si>
    <t>Bulk, liquid</t>
  </si>
  <si>
    <t>VO</t>
  </si>
  <si>
    <t>Насыпью твердые крупные частицы (мелкие куски)</t>
  </si>
  <si>
    <t>Bulk, solid, large particles (nodules)</t>
  </si>
  <si>
    <t>VP</t>
  </si>
  <si>
    <t>В вакуумной упаковке</t>
  </si>
  <si>
    <t>Vacuum-packed</t>
  </si>
  <si>
    <t>VQ</t>
  </si>
  <si>
    <t>Наливом газ сжиженный (при температуре/давлении, отличающихся от нормальных)</t>
  </si>
  <si>
    <t>Bulk, liquefied gas (at abnormal temperature/pressure)</t>
  </si>
  <si>
    <t>VR</t>
  </si>
  <si>
    <t>Насыпью твердые гранулированные частицы (гранулы)</t>
  </si>
  <si>
    <t>Bulk, solid, granular particles (grains)</t>
  </si>
  <si>
    <t>VS</t>
  </si>
  <si>
    <t>Навалом металлолом</t>
  </si>
  <si>
    <t>Bulk, scrap metal</t>
  </si>
  <si>
    <t>VY</t>
  </si>
  <si>
    <t>Насыпью твердые мелкие частицы (порошки)</t>
  </si>
  <si>
    <t>Bulk, solid, fine particles (powders)</t>
  </si>
  <si>
    <t>WA</t>
  </si>
  <si>
    <t>Контейнер средней грузоподъемности для массовых грузов</t>
  </si>
  <si>
    <t>Intermediate bulk container</t>
  </si>
  <si>
    <t>WB</t>
  </si>
  <si>
    <t>Бутылка оплетенная</t>
  </si>
  <si>
    <t>Wicker bottle</t>
  </si>
  <si>
    <t>WC</t>
  </si>
  <si>
    <t>Контейнер средней грузоподъемности для массовых грузов стальной</t>
  </si>
  <si>
    <t>Intermediate bulk container, steel</t>
  </si>
  <si>
    <t>WD</t>
  </si>
  <si>
    <t>Контейнер средней грузоподъемности для массовых грузов алюминиевый</t>
  </si>
  <si>
    <t>Intermediate bulk container, aluminium</t>
  </si>
  <si>
    <t>Контейнер средней грузоподъемности для массовых грузов металлический</t>
  </si>
  <si>
    <t>Intermediate bulk container, metal</t>
  </si>
  <si>
    <t>WG</t>
  </si>
  <si>
    <t>Контейнер средней грузоподъемности для массовых грузов герметизированный свыше 10 КПа</t>
  </si>
  <si>
    <t>Intermediate bulk container, steel, pressurised &gt; 10 kpa</t>
  </si>
  <si>
    <t>WH</t>
  </si>
  <si>
    <t>Контейнер средней грузоподъемности для массовых грузов алюминиевый герметизированный свыше 10 КПа</t>
  </si>
  <si>
    <t>Intermediate bulk container, aluminium, pressurised &gt; 10 kpa</t>
  </si>
  <si>
    <t>WJ</t>
  </si>
  <si>
    <t>Контейнер средней грузоподъемности для массовых грузов герметизированный 10 Кпа</t>
  </si>
  <si>
    <t>Intermediate bulk container, metal, pressure 10 kpa</t>
  </si>
  <si>
    <t>WK</t>
  </si>
  <si>
    <t>Контейнер средней грузоподъемности для наливных грузов стальной</t>
  </si>
  <si>
    <t>Intermediate bulk container, steel, liquid</t>
  </si>
  <si>
    <t>WL</t>
  </si>
  <si>
    <t>Контейнер средней грузоподъемности для наливных грузов алюминиевый</t>
  </si>
  <si>
    <t>Intermediate bulk container, aluminium, liquid</t>
  </si>
  <si>
    <t>WM</t>
  </si>
  <si>
    <t>Контейнер средней грузоподъемности для наливных грузов металлический</t>
  </si>
  <si>
    <t>Intermediate bulk container, metal, liquid</t>
  </si>
  <si>
    <t>WN</t>
  </si>
  <si>
    <t>Контейнер средней грузоподъемности для массовых грузов из полимерной ткани без покрытия/вкладыша</t>
  </si>
  <si>
    <t>Intermediate bulk container, woven plastic, without coat/liner</t>
  </si>
  <si>
    <t>WP</t>
  </si>
  <si>
    <t>Контейнер средней грузоподъемности для массовых грузов из полимерной ткани с покрытием</t>
  </si>
  <si>
    <t>Intermediate bulk container, woven plastic, coated</t>
  </si>
  <si>
    <t>WQ</t>
  </si>
  <si>
    <t>Контейнер средней грузоподъемности для массовых грузов из полимерной ткани с вкладышем</t>
  </si>
  <si>
    <t>Intermediate bulk container, woven plastic, with liner</t>
  </si>
  <si>
    <t>WR</t>
  </si>
  <si>
    <t>Контейнер средней грузоподъемности для массовых грузов из пластикового волокна с покрытием и вкладышем</t>
  </si>
  <si>
    <t>Intermediate bulk container, woven plastic, coated and liner</t>
  </si>
  <si>
    <t>Контейнер средней грузоподъемности для массовых грузов из полимерной пленки</t>
  </si>
  <si>
    <t>Intermediate bulk container, plastic film</t>
  </si>
  <si>
    <t>WT</t>
  </si>
  <si>
    <t>Контейнер средней грузоподъемности для массовых грузов текстильный без покрытия/вкладыша</t>
  </si>
  <si>
    <t>Intermediate bulk container, textile without coat/liner</t>
  </si>
  <si>
    <t>WU</t>
  </si>
  <si>
    <t>Контейнер средней грузоподъемности для массовых грузов из естественной древесины с внутренним вкладышем</t>
  </si>
  <si>
    <t>Intermediate bulk container, natural wood, with inner liner</t>
  </si>
  <si>
    <t>WV</t>
  </si>
  <si>
    <t>Контейнер средней грузоподъемности для массовых грузов текстильный с покрытием</t>
  </si>
  <si>
    <t>Intermediate bulk container, textile, coated</t>
  </si>
  <si>
    <t>WW</t>
  </si>
  <si>
    <t>Контейнер средней грузоподъемности для массовых грузов текстильный с вкладышем</t>
  </si>
  <si>
    <t>Intermediate bulk container, textile, with liner</t>
  </si>
  <si>
    <t>WX</t>
  </si>
  <si>
    <t>Контейнер средней грузоподъемности для массовых грузов текстильный с покрытием и вкладышем</t>
  </si>
  <si>
    <t>Intermediate bulk container, textile, coated and liner</t>
  </si>
  <si>
    <t>WY</t>
  </si>
  <si>
    <t>Контейнер средней грузоподъемности для массовых грузов фанерный с внутренним вкладышем</t>
  </si>
  <si>
    <t>Intermediate bulk container, plywood, with inner liner</t>
  </si>
  <si>
    <t>WZ</t>
  </si>
  <si>
    <t>Контейнер средней грузоподъемности для массовых грузов из древесного материала с внутренним вкладышем</t>
  </si>
  <si>
    <t>Intermediate bulk container, reconstituted wood, with inner liner</t>
  </si>
  <si>
    <t>XA</t>
  </si>
  <si>
    <t>Мешок из полимерной ткани без внутреннего покрытия/вкладыша</t>
  </si>
  <si>
    <t>Bag, woven plastic, without inner coat/liner</t>
  </si>
  <si>
    <t>XB</t>
  </si>
  <si>
    <t>Мешок из полимерной ткани, плотный</t>
  </si>
  <si>
    <t>Bag, woven plastic, sift proof</t>
  </si>
  <si>
    <t>XC</t>
  </si>
  <si>
    <t>Мешок из полимерной ткани влагонепроницаемый</t>
  </si>
  <si>
    <t>Bag, woven plastic, water resistant</t>
  </si>
  <si>
    <t>XD</t>
  </si>
  <si>
    <t>Мешок из полимерной пленки</t>
  </si>
  <si>
    <t>Bag, plastics film</t>
  </si>
  <si>
    <t>XF</t>
  </si>
  <si>
    <t>Мешок текстильный без внутреннего покрытия/вкладыша</t>
  </si>
  <si>
    <t>Bag, textile, without inner coat/liner</t>
  </si>
  <si>
    <t>XG</t>
  </si>
  <si>
    <t>Мешок текстильный плотный</t>
  </si>
  <si>
    <t>Bag, textile, sift proof</t>
  </si>
  <si>
    <t>XH</t>
  </si>
  <si>
    <t>Мешок текстильный влагонепроницаемый</t>
  </si>
  <si>
    <t>Bag, textile, water resistant</t>
  </si>
  <si>
    <t>XJ</t>
  </si>
  <si>
    <t>Мешок бумажный многослойный</t>
  </si>
  <si>
    <t>Bag, paper, multi-wall</t>
  </si>
  <si>
    <t>XK</t>
  </si>
  <si>
    <t>Мешок бумажный многослойный влагонепроницаемый</t>
  </si>
  <si>
    <t>Bag, paper, multi-wall, water resistant</t>
  </si>
  <si>
    <t>YA</t>
  </si>
  <si>
    <t>Комбинированная упаковка: пластмассовый сосуд в барабане стальном</t>
  </si>
  <si>
    <t>Composite packaging, plastic receptacle in steel drum</t>
  </si>
  <si>
    <t>YB</t>
  </si>
  <si>
    <t>Комбинированная упаковка: пластмассовый сосуд в ящике решетчатом (или обрешетке) из стали</t>
  </si>
  <si>
    <t>Composite packaging, plastic receptacle in steel crate box</t>
  </si>
  <si>
    <t>YC</t>
  </si>
  <si>
    <t>Комбинированная упаковка: пластмассовый сосуд в барабане алюминиевом</t>
  </si>
  <si>
    <t>Composite packaging, plastic receptacle in aluminium drum</t>
  </si>
  <si>
    <t>YD</t>
  </si>
  <si>
    <t>Комбинированная упаковка: пластмассовый сосуд в ящике решетчатом (или обрешетке) из алюминия</t>
  </si>
  <si>
    <t>Composite packaging, plastic receptacle in aluminium crate</t>
  </si>
  <si>
    <t>YF</t>
  </si>
  <si>
    <t>Комбинированная упаковка: пластмассовый сосуд в деревянной коробке</t>
  </si>
  <si>
    <t>Composite packaging, plastic receptacle in wooden box</t>
  </si>
  <si>
    <t>YH</t>
  </si>
  <si>
    <t>Комбинированная упаковка: пластмассовый сосуд в коробке фанерной</t>
  </si>
  <si>
    <t>Composite packaging, plastic receptacle in plywood box</t>
  </si>
  <si>
    <t>YJ</t>
  </si>
  <si>
    <t>Комбинированная упаковка: пластмассовый сосуд в барабане фибровом</t>
  </si>
  <si>
    <t>Composite packaging, plastic receptacle in fibre drum</t>
  </si>
  <si>
    <t>YK</t>
  </si>
  <si>
    <t>Комбинированная упаковка: пластмассовый сосуд в коробке из фибрового картона</t>
  </si>
  <si>
    <t>Composite packaging, plastic receptacle in fibreboard box</t>
  </si>
  <si>
    <t>YL</t>
  </si>
  <si>
    <t>Комбинированная упаковка: пластмассовый сосуд в барабане пластмассовом</t>
  </si>
  <si>
    <t>Composite packaging, plastic receptacle in plastic drum</t>
  </si>
  <si>
    <t>YM</t>
  </si>
  <si>
    <t>Комбинированная упаковка: пластмассовый сосуд в коробке из твердой пластмассы</t>
  </si>
  <si>
    <t>Composite packaging, plastic receptacle in solid plastic box</t>
  </si>
  <si>
    <t>YN</t>
  </si>
  <si>
    <t>Комбинированная упаковка: стеклянный сосуд в стальном барабане</t>
  </si>
  <si>
    <t>Composite packaging, glass receptacle in steel drum</t>
  </si>
  <si>
    <t>YP</t>
  </si>
  <si>
    <t>Комбинированная упаковка: стеклянный сосуд в ящике решетчатом (или обрешетке) из стали</t>
  </si>
  <si>
    <t>Composite packaging, glass receptacle in steel crate box</t>
  </si>
  <si>
    <t>YQ</t>
  </si>
  <si>
    <t>Комбинированная упаковка: стеклянный сосуд в барабане алюминиевом</t>
  </si>
  <si>
    <t>Composite packaging, glass receptacle in aluminium drum</t>
  </si>
  <si>
    <t>YR</t>
  </si>
  <si>
    <t>Комбинированная упаковка: стеклянный сосуд в ящике решетчатом (или обрешетке) из алюминия</t>
  </si>
  <si>
    <t>Composite packaging, glass receptacle in aluminium crate</t>
  </si>
  <si>
    <t>YS</t>
  </si>
  <si>
    <t>Комбинированная упаковка: стеклянный сосуд в коробке деревянной</t>
  </si>
  <si>
    <t>Composite packaging, glass receptacle in wooden box</t>
  </si>
  <si>
    <t>Комбинированная упаковка: стеклянный сосуд в барабане фанерном</t>
  </si>
  <si>
    <t>Composite packaging, glass receptacle in plywood drum</t>
  </si>
  <si>
    <t>YV</t>
  </si>
  <si>
    <t>Комбинированная упаковка: стеклянный сосуд в корзине плетеной с крышкой</t>
  </si>
  <si>
    <t>Composite packaging, glass receptacle in wickerwork hamper</t>
  </si>
  <si>
    <t>YW</t>
  </si>
  <si>
    <t>Комбинированная упаковка: стеклянный сосуд в барабане фибровом</t>
  </si>
  <si>
    <t>Composite packaging, glass receptacle in fibre drum</t>
  </si>
  <si>
    <t>YX</t>
  </si>
  <si>
    <t>Комбинированная упаковка: стеклянный сосуд в коробке из фибрового картона</t>
  </si>
  <si>
    <t>Composite packaging, glass receptacle in fibreboard box</t>
  </si>
  <si>
    <t>YY</t>
  </si>
  <si>
    <t>Комбинированная упаковка: стеклянный сосуд в пакете пенопластовом</t>
  </si>
  <si>
    <t>Composite packaging, glass receptacle in expandable plastic pack</t>
  </si>
  <si>
    <t>YZ</t>
  </si>
  <si>
    <t>Комбинированная упаковка: стеклянный сосуд в пакете из твердой пластмассы</t>
  </si>
  <si>
    <t>Composite packaging, glass receptacle in solid plastic pack</t>
  </si>
  <si>
    <t>Контейнер средней грузоподъемности для массовых грузов бумажный многослойный</t>
  </si>
  <si>
    <t>Intermediate bulk container, paper, multi-wall</t>
  </si>
  <si>
    <t>ZB</t>
  </si>
  <si>
    <t>Bag, large</t>
  </si>
  <si>
    <t>ZC</t>
  </si>
  <si>
    <t>Контейнер средней грузоподъемности для массовых грузов бумажный многослойный влагонепроницаемый</t>
  </si>
  <si>
    <t>Intermediate bulk container, paper, multi-wall, water resistant</t>
  </si>
  <si>
    <t>ZD</t>
  </si>
  <si>
    <t>Контейнер средней грузоподъемности для твердых навалочных/насыпных грузов из жесткой пластмассы с конструкционным оснащением</t>
  </si>
  <si>
    <t>Intermediate bulk container, rigid plastic, with structural equipment, solids</t>
  </si>
  <si>
    <t>ZF</t>
  </si>
  <si>
    <t>Контейнер средней грузоподъемности для твердых навалочных/насыпных грузов из жесткой пластмассы автономный</t>
  </si>
  <si>
    <t>Intermediate bulk container, rigid plastic, freestanding, solids</t>
  </si>
  <si>
    <t>ZG</t>
  </si>
  <si>
    <t>Контейнер средней грузоподъемности для массовых грузов из жесткой пластмассы с конструкционным оснащением герметизированный</t>
  </si>
  <si>
    <t>Intermediate bulk container, rigid plastic, with structural equipment, pressurised</t>
  </si>
  <si>
    <t>ZH</t>
  </si>
  <si>
    <t>Контейнер средней грузоподъемности для массовых грузов из жесткой пластмассы автономный герметизированный</t>
  </si>
  <si>
    <t>Intermediate bulk container, rigid plastic, freestanding, pressurised</t>
  </si>
  <si>
    <t>ZJ</t>
  </si>
  <si>
    <t>Контейнер средней грузоподъемности для наливных грузов из жесткой пластмассы с конструкционным оснащением</t>
  </si>
  <si>
    <t>Intermediate bulk container, rigid plastic, with structural equipment, liquids</t>
  </si>
  <si>
    <t>ZK</t>
  </si>
  <si>
    <t>Контейнер средней грузоподъемности для наливных грузов из жесткой пластмассы автономный</t>
  </si>
  <si>
    <t>Intermediate bulk container, rigid plastic, freestanding, liquids</t>
  </si>
  <si>
    <t>ZL</t>
  </si>
  <si>
    <t>Контейнер средней грузоподъемности для твердых навалочных/насыпных грузов составной из жесткой пластмассы</t>
  </si>
  <si>
    <t>Intermediate bulk container, composite, rigid plastic, solids</t>
  </si>
  <si>
    <t>Контейнер средней грузоподъемности для твердых навалочных/насыпных грузов составной из гибкой пластмассы</t>
  </si>
  <si>
    <t>Intermediate bulk container, composite, flexible plastic, solids</t>
  </si>
  <si>
    <t>ZN</t>
  </si>
  <si>
    <t>Контейнер средней грузоподъемности для массовых грузов составной из жесткой пластмассы герметизированный</t>
  </si>
  <si>
    <t>Intermediate bulk container, composite, rigid plastic, pressurised</t>
  </si>
  <si>
    <t>ZP</t>
  </si>
  <si>
    <t>Контейнер средней грузоподъемности для массовых грузов составной из гибкой пластмассы герметизированный</t>
  </si>
  <si>
    <t>Intermediate bulk container, composite, flexible plastic, pressurised</t>
  </si>
  <si>
    <t>ZQ</t>
  </si>
  <si>
    <t>Контейнер средней грузоподъемности для наливных грузов составной из жесткой пластмассы</t>
  </si>
  <si>
    <t>Intermediate bulk container, composite, rigid plastic, liquids</t>
  </si>
  <si>
    <t>ZR</t>
  </si>
  <si>
    <t>Контейнер средней грузоподъемности для наливных грузов составной из гибкой пластмассы</t>
  </si>
  <si>
    <t>Intermediate bulk container, composite, flexible plastic, liquids</t>
  </si>
  <si>
    <t>ZS</t>
  </si>
  <si>
    <t>Контейнер средней грузоподъемности для массовых грузов составной</t>
  </si>
  <si>
    <t>Intermediate bulk container, composite</t>
  </si>
  <si>
    <t>ZT</t>
  </si>
  <si>
    <t>Контейнер средней грузоподъемности для массовых грузов из фибрового картона</t>
  </si>
  <si>
    <t>Intermediate bulk container, fibreboard</t>
  </si>
  <si>
    <t>ZU</t>
  </si>
  <si>
    <t>Контейнер средней грузоподъемности для массовых грузов гибкий</t>
  </si>
  <si>
    <t>Intermediate bulk container, flexible</t>
  </si>
  <si>
    <t>ZV</t>
  </si>
  <si>
    <t>Контейнер средней грузоподъемности для массовых грузов из прочего металла, кроме стали</t>
  </si>
  <si>
    <t>Intermediate bulk container, metal, other than steel</t>
  </si>
  <si>
    <t>Контейнер средней грузоподъемности для массовых грузов из естественной древесины</t>
  </si>
  <si>
    <t>Intermediate bulk container, natural wood</t>
  </si>
  <si>
    <t>ZX</t>
  </si>
  <si>
    <t>Контейнер средней грузоподъемности для массовых грузов фанерный</t>
  </si>
  <si>
    <t>Intermediate bulk container, plywood</t>
  </si>
  <si>
    <t>ZY</t>
  </si>
  <si>
    <t>Контейнер средней грузоподъемности для массовых грузов из древесного материала</t>
  </si>
  <si>
    <t>Intermediate bulk container, reconstituted wood</t>
  </si>
  <si>
    <t>ZZ</t>
  </si>
  <si>
    <t>По взаимному определению</t>
  </si>
  <si>
    <t>Mutually defined</t>
  </si>
  <si>
    <t>Особенности перемещения товаров не установлены</t>
  </si>
  <si>
    <t>Товары для оказания безвозмездной помощи и (или) на благотворительные цели</t>
  </si>
  <si>
    <t>Товары гуманитарной помощи</t>
  </si>
  <si>
    <t>Товары технической помощи, не подлежащие возврату</t>
  </si>
  <si>
    <t>Товары, перемещаемые в целях предупреждения и ликвидации последствий стихийных бедствий, чрезвычайных ситуаций природного и техногенного характера, не подлежащие возврату</t>
  </si>
  <si>
    <t>Монетарное золото, национальная и иностранная валюта (кроме используемой для нумизматических целей), ценные бумаги, выпущенные в обращение</t>
  </si>
  <si>
    <t>Товары технической помощи, подлежащие возврату</t>
  </si>
  <si>
    <t>Товары, перемещаемые в целях предупреждения и ликвидации последствий стихийных бедствий, чрезвычайных ситуаций природного и техногенного характера, подлежащие возврату</t>
  </si>
  <si>
    <t>Товары (предметы материально-технического снабжения и снаряжения, оборудование, запасные части, топливо, продовольствие и другое имущество), вывозимые за пределы таможенной территории Евразийского экономического союза для обеспечения деятельности транспортных средств и организаций государств - членов Евразийского экономического союза или для обеспечения деятельности транспортных средств, арендованных (зафрахтованных) лицами государств - членов Евразийского экономического союза, за исключением товаров, поименованных в позиции 010 (за исключением Республики Беларусь)</t>
  </si>
  <si>
    <t>Продукция морского промысла, происходящая из государств - членов Евразийского экономического союза, выловленная и ввозимая любыми видами транспорта и признаваемая происходящей из государств - членов Евразийского экономического союза</t>
  </si>
  <si>
    <t>Товары, перемещаемые в качестве припасов</t>
  </si>
  <si>
    <t>Товары, временно ввезенные на таможенную территорию Евразийского экономического союза, по которым действие таможенной процедуры временного ввоза (допуска) приостанавливается</t>
  </si>
  <si>
    <t>Товары, перемещаемые в качестве вклада в уставный капитал (фонд)</t>
  </si>
  <si>
    <t>Ошибочно поставленные товары</t>
  </si>
  <si>
    <t>Товары, предназначенные для проведения спортивных соревнований и тренировок, концертов, театральных представлений, конкурсов, фестивалей, религиозных, культурных и иных подобных мероприятий, демонстраций на выставках, ярмарках, а также для проведения и освещения официальных и иных мероприятий в средствах массовой информации и подлежащие возврату, за исключением товаров, поименованных в позициях с кодами 090 и 099</t>
  </si>
  <si>
    <t>Рекламные материалы и сувенирная продукция, не подлежащие возврату</t>
  </si>
  <si>
    <t>Упаковка, контейнеры, поддоны, используемые в качестве многооборотной тары, подлежащей возврату</t>
  </si>
  <si>
    <t>Товары, перемещаемые для официального пользования дипломатическими представительствами и консульскими учреждениями государств - членов Евразийского экономического союза</t>
  </si>
  <si>
    <t>Товары, перемещаемые для официального пользования дипломатическими представительствами и консульскими учреждениями государств, не являющихся членами Евразийского экономического союза, расположенными на таможенной территории Евразийского экономического союза</t>
  </si>
  <si>
    <t>Товары, перемещаемые для официального пользования представительствами государств при международных организациях, международными организациями или их представительствами, расположенными на таможенной территории Евразийского экономического союза</t>
  </si>
  <si>
    <t>Товары, перемещаемые для официального пользования указанными в подпункте 3 пункта 3 статьи 2 Таможенного кодекса Евразийского экономического союза организациями или их представительствами, расположенными на таможенной территории Евразийского экономического союза</t>
  </si>
  <si>
    <t>Товары, поставляемые или возвращаемые по рекламации</t>
  </si>
  <si>
    <t>Товары, в том числе транспортные средства, запасные части и (или) оборудование, перемещаемые для осуществления либо возвращаемые после осуществления ремонта и (или) гарантийно-технического обслуживания, за исключением товаров, указанных в позициях с кодами 135, 136, 138</t>
  </si>
  <si>
    <t>Природный газ, поставляемый в хранилища газа или возвращаемый из таких хранилищ (за исключением Республики Беларусь)</t>
  </si>
  <si>
    <t>Товары, перемещаемые трубопроводным транспортом, необходимые для проведения его пусконаладочных работ</t>
  </si>
  <si>
    <t>Товары, перемещаемые в качестве проб (образцов) для проведения исследований и испытаний, не связанных с процедурой оценки соответствия обязательным требованиям технических регламентов Евразийского экономического союза (Таможенного союза)</t>
  </si>
  <si>
    <t>Неизвлекаемые остатки источников ионизирующего излучения (за исключением Республики Беларусь)</t>
  </si>
  <si>
    <t>Товары, поставляемые по соглашениям о разделе продукции (за исключением Республики Беларусь)</t>
  </si>
  <si>
    <t>Товары, перемещаемые в качестве проб (образцов) для целей проведения оценки соответствия обязательным требованиям технических регламентов Евразийского экономического союза (Таможенного союза)</t>
  </si>
  <si>
    <t>Товары для строительства (сооружения) искусственных островов, сооружений, иных объектов, находящихся за пределами территорий государств - членов Евразийского экономического союза, в отношении которых государства - члены Евразийского экономического союза обладают (будут обладать) исключительной юрисдикцией (за исключением Республики Беларусь)</t>
  </si>
  <si>
    <t>Товары, перемещаемые на искусственные острова, установки, сооружения и иные объекты или с искусственных островов, установок, сооружений и иных объектов, в отношении которых государства - члены Евразийского экономического союза обладают исключительной юрисдикцией, и находящиеся за пределами таможенной территории Евразийского экономического союза (за исключением Республики Беларусь)</t>
  </si>
  <si>
    <t>Товары, перемещаемые для подготовки и/или проведения XXII Олимпийских зимних игр и XI Паралимпийских зимних игр 2014 года в городе Сочи (за исключением Республики Беларусь)</t>
  </si>
  <si>
    <t>Товары, ввозимые (ввезенные) на таможенную территорию Евразийского экономического союза и предназначенные исключительно для использования при организации и проведении официальных международных соревновательных мероприятий по профессиональному мастерству WorldSkills ("Ворлдскиллс")</t>
  </si>
  <si>
    <t>Товары, ввозимые (ввезенные) на таможенную территорию Евразийского экономического союза и предназначенные исключительно для использования при организации и проведении официальных международных мероприятий в рамках Международных Ганзейских дней Нового времени</t>
  </si>
  <si>
    <t>Исключен. - Решение Коллегии Евразийской экономической комиссии от 12.09.2017 N 116</t>
  </si>
  <si>
    <t>Товары, перемещаемые для подготовки и/или проведения саммита АТЭС 2012 года в городе Владивостоке (за исключением Республики Беларусь)</t>
  </si>
  <si>
    <t>Товары, перемещаемые для использования при организации и проведении чемпионата мира по футболу FIFA 2018 года и (или) Кубка конфедераций FIFA 2017 года, чемпионата Европы по футболу UEFA 2020 года или при проведении тренировочных мероприятий по подготовке к ним</t>
  </si>
  <si>
    <t>Товары, перемещаемые для строительства газопровода "Северный поток" (за исключением Республики Беларусь)</t>
  </si>
  <si>
    <t>Товары, перемещаемые для строительства газопровода "Южный поток" (за исключением Республики Беларусь)</t>
  </si>
  <si>
    <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статус которых определяется в соответствии с пунктом 8 статьи 210 Таможенного кодекса Евразийского экономического союза</t>
  </si>
  <si>
    <t>Товары, находящиеся на территории свободной (специальной, особой) экономической зоны, которые не могут быть идентифицированы таможенным органом как товары, находившиеся на территории свободной (специальной, особой) экономической зоны до ее создания, или как товары, ввезенные на территорию свободной (специальной, особой) экономической зоны или изготовленные (полученные) на территории свободной (специальной, особой) экономической зоны</t>
  </si>
  <si>
    <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статус которых определяется в соответствии с пунктом 8 статьи 218 Таможенного кодекса Евразийского экономического союза</t>
  </si>
  <si>
    <t>Товары, находящиеся на свободном складе, которые не могут быть идентифицированы таможенным органом как товары, находившиеся на территории свободного склада до его создания, или как товары, помещенные под таможенную процедуру свободного склада или изготовленные (полученные) на свободном складе</t>
  </si>
  <si>
    <t>Части, узлы, агрегаты, которые могут быть идентифицированы таможенным органом как входящие (входившие) в состав товаров, помещенных под таможенную процедуру свободной таможенной зоны</t>
  </si>
  <si>
    <t>Части, узлы, агрегаты, которые могут быть идентифицированы таможенным органом как входящие (входившие) в состав товаров, помещенных под таможенную процедуру свободного склада</t>
  </si>
  <si>
    <t>Товары, изготовленные (полученные) исключительно из товаров Евразийского экономического союза, помещенных под таможенную процедуру свободной таможенной зоны, в том числе с использованием товаров Евразийского экономического союза, не помещенных под таможенную процедуру свободной таможенной зоны, вывозимые с территории свободной (специальной, особой) экономической зоны на остальную часть таможенной территории Евразийского экономического союза</t>
  </si>
  <si>
    <t>Товары, изготовленные (полученные) из товаров Евразийского экономического союза, в том числе не помещенных под таможенную процедуру свободной таможенной зоны, вывозимые с территории свободной (специальной, особой) экономической зоны за пределы таможенной территории Евразийского экономического союза</t>
  </si>
  <si>
    <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за пределы таможенной территории Евразийского экономического союза, в случае, если такие товары признаны товарами Евразийского экономического союза в соответствии со статьей 210 Таможенного кодекса Евразийского экономического союза</t>
  </si>
  <si>
    <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на остальную часть таможенной территории Евразийского экономического союза, в отношении которых осуществлена идентификация иностранных товаров, помещенных под таможенную процедуру свободной таможенной зоны</t>
  </si>
  <si>
    <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на остальную часть таможенной территории Евразийского экономического союза, в отношении которых не осуществлена идентификация иностранных товаров, помещенных под таможенную процедуру свободной таможенной зоны</t>
  </si>
  <si>
    <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за пределы таможенной территории Евразийского экономического союза, в случае, если такие товары не признаны товарами Евразийского экономического союза в соответствии со статьей 210 Таможенного кодекса Евразийского экономического союза</t>
  </si>
  <si>
    <t>Оборудование, помещенное под таможенную процедуру свободной таможенной зоны, введенное в эксплуатацию и используемое резидентом (участником, субъектом) свободной (специальной, особой) экономической зоны для реализации соглашения (договора) об осуществлении (ведении) деятельности на территории свободной (специальной, особой) экономической зоны (договора об условиях деятельности в свободной (специальной, особой) экономической зоне, инвестиционной декларации, предпринимательской программы), помещаемое под таможенную процедуру выпуска для внутреннего потребления с учетом особенностей исчисления ввозных таможенных пошлин, налогов, специальных, антидемпинговых, компенсационных пошлин, установленных абзацем вторым пункта 1 статьи 209 Таможенного кодекса Евразийского экономического союза</t>
  </si>
  <si>
    <t>Товары, помещенные под таможенную процедуру свободной таможенной зоны на территории портовой свободной (специальной, особой) экономической зоны или логистической свободной (специальной, особой) экономической зоны, помещаемые под таможенную процедуру выпуска для внутреннего потребления с учетом особенностей исчисления ввозных таможенных пошлин, налогов, специальных, антидемпинговых, компенсационных пошлин, установленных абзацем вторым пункта 1 статьи 209 Таможенного кодекса Евразийского экономического союза</t>
  </si>
  <si>
    <t>Товары, изготовленные (полученные) исключительно из товаров Евразийского экономического союза, помещенных под таможенную процедуру свободного склада, вывозимые с территории свободного склада на остальную часть таможенной территории Евразийского экономического союза</t>
  </si>
  <si>
    <t>Товары, изготовленные (полученные) из товаров Евразийского экономического союза, вывозимые с территории свободного склада за пределы таможенной территории Евразийского экономического союза</t>
  </si>
  <si>
    <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за пределы таможенной территории Евразийского экономического союза, признанные товарами Евразийского экономического союза в соответствии со статьей 218 Таможенного кодекса Евразийского экономического союза</t>
  </si>
  <si>
    <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на остальную часть таможенной территории Евразийского экономического союза, в отношении которых осуществлена идентификация иностранных товаров, помещенных под таможенную процедуру свободного склада</t>
  </si>
  <si>
    <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на остальную часть таможенной территории Евразийского экономического союза, в отношении которых не осуществлена идентификация иностранных товаров, помещенных под таможенную процедуру свободного склада</t>
  </si>
  <si>
    <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за пределы таможенной территории Евразийского экономического союза, не признанные товарами Евразийского экономического союза в соответствии со статьей 218 Таможенного кодекса Евразийского экономического союза</t>
  </si>
  <si>
    <t>Оборудование, помещенное под таможенную процедуру свободного склада, введенное в эксплуатацию и используемое владельцем свободного склада для совершения операций, предусмотренных пунктом 1 статьи 213 Таможенного кодекса Евразийского экономического союза, помещаемое под таможенную процедуру выпуска для внутреннего потребления с учетом особенностей исчисления ввозных таможенных пошлин, налогов, специальных, антидемпинговых, компенсационных пошлин, установленных абзацем вторым пункта 1 статьи 217 Таможенного кодекса Евразийского экономического союза</t>
  </si>
  <si>
    <t>Товары, помещаемые под таможенную процедуру реимпорта, в отношении которых осуществляется возмещение налогов и (или) процентов с них, сумм иных налогов, субсидий и иных сумм в соответствии с подпунктом 3 пункта 2 статьи 236 Таможенного кодекса Евразийского экономического союза</t>
  </si>
  <si>
    <t>Товары, помещаемые под таможенную процедуру реимпорта, в отношении которых не осуществляется возмещение налогов и (или) процентов с них, сумм иных налогов, субсидий и иных сумм в соответствии с подпунктом 3 пункта 2 статьи 236 Таможенного кодекса Евразийского экономического союза</t>
  </si>
  <si>
    <t>Отходы, образовавшиеся в результате переработки товаров на таможенной территории и переработки для внутреннего потребления</t>
  </si>
  <si>
    <t>Остатки, образовавшиеся в результате переработки товаров на таможенной территории и переработки для внутреннего потребления</t>
  </si>
  <si>
    <t>Продукты переработки, полученные в результате переработки товаров, помещенных под таможенные процедуры переработки на таможенной территории, переработки вне таможенной территории, переработки для внутреннего потребления, за исключением товаров, указанных в позициях с кодами 044, 134 - 138 (в том числе продуктов переработки, полученных в результате переработки товаров, помещенных под таможенные процедуры переработки на таможенной территории, переработки вне таможенной территории)</t>
  </si>
  <si>
    <t>Продукты переработки, полученные в результате операций по переработке эквивалентных товаров в соответствии со статьей 172 Таможенного кодекса Евразийского экономического союза, вывозимые с таможенной территории Евразийского экономического союза, за исключением товаров, указанных в позициях с кодами 136 и 138</t>
  </si>
  <si>
    <t>Иностранные товары, ввозимые на таможенную территорию Евразийского экономического союза взамен продуктов переработки в соответствии со статьей 183 Таможенного кодекса Евразийского экономического союза, если операцией по переработке является ремонт товаров, в том числе гарантийный</t>
  </si>
  <si>
    <t>Продукты переработки, полученные в результате замены иностранных товаров в соответствии с абзацем вторым пункта 1 статьи 172 Таможенного кодекса Евразийского экономического союза, вывозимые с таможенной территории Евразийского экономического союза</t>
  </si>
  <si>
    <t>Иностранные товары, ввозимые на таможенную территорию Евразийского экономического союза взамен продуктов переработки в соответствии со статьей 183 Таможенного кодекса Евразийского экономического союза, если операции по переработке осуществляются в отношении товаров, перемещаемых трубопроводным транспортом</t>
  </si>
  <si>
    <t>Продукты переработки, полученные в результате операций по переработке эквивалентных товаров в соответствии со статьей 172 Таможенного кодекса Евразийского экономического союза, если операцией по переработке является ремонт товара, в том числе гарантийный, вывозимые с таможенной территории Евразийского экономического союза, за исключением товаров, указанных в позиции с кодом 136</t>
  </si>
  <si>
    <t>Товары, помещаемые под таможенную процедуру таможенного склада, в отношении которых предполагается завершение действия такой таможенной процедуры в соответствии с подпунктом 5 пункта 1 статьи 161 Таможенного кодекса Евразийского экономического союза</t>
  </si>
  <si>
    <t>Товары, перемещаемые по договору мены (для Республики Беларусь)</t>
  </si>
  <si>
    <t>Товары, перемещаемые по договору финансовой аренды (лизинга) (для Республики Беларусь)</t>
  </si>
  <si>
    <t>Товары, перемещаемые по договору дарения (для Республики Беларусь)</t>
  </si>
  <si>
    <t>Товары, вывозимые за пределы таможенной территории Евразийского экономического союза с целью реализации без предварительного заключения сделки (для Республики Беларусь)</t>
  </si>
  <si>
    <t>Товары группы 27 ТН ВЭД ЕАЭС, произведенные из казахстанского сырья, добытого на Карачаганакском месторождении (Республика Казахстан), и вывозимые за пределы таможенной территории Евразийского экономического союза с территории Российской Федерации (для Республики Казахстан)</t>
  </si>
  <si>
    <t>Товары, помещенные под таможенную процедуру свободной таможенной зоны в Магаданской области Российской Федерации, предназначенные для собственных производственных и технологических нужд</t>
  </si>
  <si>
    <t>Товары (за исключением подакцизных товаров), перемещаемые для целей их использования при строительстве, оборудовании и техническом оснащении объектов недвижимости на территории инновационного центра "Сколково" или необходимые для осуществления исследовательской деятельности и коммерциализации ее результатов участниками проекта, в отношении которых предоставляются субсидии на возмещение затрат по уплате ввозной таможенной пошлины и налога на добавленную стоимость (для Российской Федерации)</t>
  </si>
  <si>
    <t>Товары, перемещаемые для целей их использования при строительстве, оборудовании и техническом оснащении объектов недвижимости на территории инновационного центра "Сколково" или необходимые для осуществления исследовательской деятельности и коммерциализации ее результатов участниками проекта, за исключением товаров, указанных под кодом 172 (для Российской Федерации)</t>
  </si>
  <si>
    <t>Товары, необходимые для обеспечения деятельности воздушного пункта пропуска или международного аэропорта (для Российской Федерации)</t>
  </si>
  <si>
    <t>Товары, предназначенные для обеспечения деятельности морских (речных) портов, находящихся в морских (речных) пунктах пропуска (для Российской Федерации)</t>
  </si>
  <si>
    <t>Товары, перемещаемые на территорию или с территории комплекса "Байконур" (для Российской Федерации)</t>
  </si>
  <si>
    <t>Товары (за исключением подакцизных товаров), ввозимые для целей их использования при строительстве, оборудовании и техническом оснащении объектов недвижимости на территориях инновационных научно-технологических центров или необходимые для осуществления научно-технологической деятельности участниками проекта, в отношении которых предоставляются субсидии на возмещение затрат по уплате таможенных пошлин и налога на добавленную стоимость (для Российской Федерации)</t>
  </si>
  <si>
    <t>Товары, ввозимые для целей их использования при строительстве, оборудовании и техническом оснащении объектов недвижимости на территориях инновационных научно-технологических центров или необходимые для осуществления научно-технологической деятельности участниками проекта, за исключением товаров, указанных под кодом 177 (для Российской Федерации)</t>
  </si>
  <si>
    <t>Товары, перемещаемые через таможенную границу Евразийского экономического союза в соответствии с контрактом (договором, соглашением) на поставку делящихся и радиоактивных материалов совместно с такими материалами в рамках одной поставки, включая упаковку, транспортные упаковочные комплекты и приспособления для них, сведения о которых указаны в сертификатах-разрешениях на конструкцию и (или) перевозку транспортных упаковочных комплектов, оборудование и комплектующие для транспортировки, хранения, эксплуатации, измерения и производства делящихся и радиоактивных материалов, отходы и остатки, образующиеся в процессе производства делящихся и радиоактивных материалов, документация (для Российской Федерации)</t>
  </si>
  <si>
    <t>Товары, перемещаемые через таможенную границу Евразийского экономического союза в рамках контракта (договора, соглашения) на поставку делящихся и радиоактивных материалов отдельно от таких материалов, включая упаковку, транспортные упаковочные комплекты и приспособления для них, сведения о которых указаны в сертификатах-разрешениях на конструкцию и (или) перевозку транспортных упаковочных комплектов, оборудование и комплектующие для транспортировки, хранения, эксплуатации, измерения и производства делящихся и радиоактивных материалов, отходы и остатки, образующиеся в процессе производства делящихся и радиоактивных материалов, документация (для Российской Федерации)</t>
  </si>
  <si>
    <t>Товары, перемещаемые по договору финансовой аренды (лизинга) (для Республики Армения)</t>
  </si>
  <si>
    <t>Товары, перемещаемые в рамках соглашения о защите и поощрении капиталовложений (для Российской Федерации)</t>
  </si>
  <si>
    <t>Товары, перемещаемые в соответствии с межправительственными договорами о производственной и научно-технической кооперации предприятий оборонных отраслей промышленности (для Российской Федерации)</t>
  </si>
  <si>
    <t>000</t>
  </si>
  <si>
    <t>001</t>
  </si>
  <si>
    <t>002</t>
  </si>
  <si>
    <t>003</t>
  </si>
  <si>
    <t>004</t>
  </si>
  <si>
    <t>005</t>
  </si>
  <si>
    <t>006</t>
  </si>
  <si>
    <t>007</t>
  </si>
  <si>
    <t>008</t>
  </si>
  <si>
    <t>009</t>
  </si>
  <si>
    <t>010</t>
  </si>
  <si>
    <t>011</t>
  </si>
  <si>
    <t>013</t>
  </si>
  <si>
    <t>018</t>
  </si>
  <si>
    <t>020</t>
  </si>
  <si>
    <t>021</t>
  </si>
  <si>
    <t>027</t>
  </si>
  <si>
    <t>031</t>
  </si>
  <si>
    <t>032</t>
  </si>
  <si>
    <t>033</t>
  </si>
  <si>
    <t>034</t>
  </si>
  <si>
    <t>042</t>
  </si>
  <si>
    <t>044</t>
  </si>
  <si>
    <t>054</t>
  </si>
  <si>
    <t>055</t>
  </si>
  <si>
    <t>061</t>
  </si>
  <si>
    <t>062</t>
  </si>
  <si>
    <t>063</t>
  </si>
  <si>
    <t>064</t>
  </si>
  <si>
    <t>070</t>
  </si>
  <si>
    <t>071</t>
  </si>
  <si>
    <t>090</t>
  </si>
  <si>
    <t>091</t>
  </si>
  <si>
    <t>092</t>
  </si>
  <si>
    <t>096</t>
  </si>
  <si>
    <t>098</t>
  </si>
  <si>
    <t>099</t>
  </si>
  <si>
    <t>100</t>
  </si>
  <si>
    <t>101</t>
  </si>
  <si>
    <t>102</t>
  </si>
  <si>
    <t>103</t>
  </si>
  <si>
    <t>104</t>
  </si>
  <si>
    <t>105</t>
  </si>
  <si>
    <t>106</t>
  </si>
  <si>
    <t>107</t>
  </si>
  <si>
    <t>112</t>
  </si>
  <si>
    <t>113</t>
  </si>
  <si>
    <t>114</t>
  </si>
  <si>
    <t>115</t>
  </si>
  <si>
    <t>116</t>
  </si>
  <si>
    <t>117</t>
  </si>
  <si>
    <t>118</t>
  </si>
  <si>
    <t>119</t>
  </si>
  <si>
    <t>122</t>
  </si>
  <si>
    <t>123</t>
  </si>
  <si>
    <t>124</t>
  </si>
  <si>
    <t>125</t>
  </si>
  <si>
    <t>126</t>
  </si>
  <si>
    <t>127</t>
  </si>
  <si>
    <t>128</t>
  </si>
  <si>
    <t>129</t>
  </si>
  <si>
    <t>130</t>
  </si>
  <si>
    <t>131</t>
  </si>
  <si>
    <t>132</t>
  </si>
  <si>
    <t>133</t>
  </si>
  <si>
    <t>134</t>
  </si>
  <si>
    <t>135</t>
  </si>
  <si>
    <t>136</t>
  </si>
  <si>
    <t>137</t>
  </si>
  <si>
    <t>138</t>
  </si>
  <si>
    <t>139</t>
  </si>
  <si>
    <t>150</t>
  </si>
  <si>
    <t>151</t>
  </si>
  <si>
    <t>152</t>
  </si>
  <si>
    <t>153</t>
  </si>
  <si>
    <t>161</t>
  </si>
  <si>
    <t>171</t>
  </si>
  <si>
    <t>172</t>
  </si>
  <si>
    <t>173</t>
  </si>
  <si>
    <t>174</t>
  </si>
  <si>
    <t>175</t>
  </si>
  <si>
    <t>176</t>
  </si>
  <si>
    <t>177</t>
  </si>
  <si>
    <t>178</t>
  </si>
  <si>
    <t>203</t>
  </si>
  <si>
    <t>204</t>
  </si>
  <si>
    <t>180</t>
  </si>
  <si>
    <t>201</t>
  </si>
  <si>
    <t>202</t>
  </si>
  <si>
    <t>Перемещение товаров на возмездной основе по договору купли-продажи товаров</t>
  </si>
  <si>
    <t>Перемещение товаров, приобретенных по договору розничной купли-продажи</t>
  </si>
  <si>
    <t>Поставка товаров на возмездной основе по договору мены (с использованием помимо этого либо без использования денежных или иных платежных средств)</t>
  </si>
  <si>
    <t>Поставка товаров, за которые предусмотрены встречные обязательства в форме выполнения работ и/или предоставления услуг и/или передачи прав на результаты интеллектуальной деятельности и/или передачи товаров (с использованием помимо этого либо без использования денежных или иных платежных средств)</t>
  </si>
  <si>
    <t>Поставка товаров по договору комиссии (агентскому договору, договору поручения), предусматривающему возмещение собственником товаров (комитентом, принципалом, доверителем) посреднику (комиссионеру, агенту, поверенному) расходов по закупке товаров либо перечисление посредником собственнику товаров денежных средств с расчетами через счет посредника (либо передачу иных встречных предоставлений) от реализации этих товаров</t>
  </si>
  <si>
    <t>Возврат товаров по рекламации, предусматривающий возврат уплаченных денежных или иных платежных средств либо переданного иного встречного предоставления</t>
  </si>
  <si>
    <t>Поставка товаров в счет погашения финансового кредита (займа), полученного по договору между резидентом и нерезидентом</t>
  </si>
  <si>
    <t>Безвозмездная поставка (возврат по рекламации - на ремонт или замену ошибочная поставка, гарантийное обслуживание, образцы, в том числе расходуемые, и тому подобное)</t>
  </si>
  <si>
    <t>Прочие возмездные поставки</t>
  </si>
  <si>
    <t>Поставка продуктов переработки, отремонтированного (модернизированного) оборудования либо товаров, полученных в результате сборки и иных операций</t>
  </si>
  <si>
    <t>Поставка товаров, полученных в результате последовательной реализации нескольких связанных договоров - на закупку иностранными лицами на территории Российской Федерации товаров и их последующую обработку, переработку, в том числе на несколько стадий переработки, ремонт, модернизацию, сборку, если все эти договоры заключены одним российским лицом</t>
  </si>
  <si>
    <t>Поставка природного газа в подземные хранилища газа</t>
  </si>
  <si>
    <t>Поставка товаров, содержащих результаты интеллектуальной деятельности, полученных в результате проведения маркетинговых и т.п. исследований (книги, брошюры, отчеты, доклады, обзоры и т.п., информационные материалы, документы) либо выполнения научно-исследовательских и опытно-конструкторских работ (опытные и промышленные модели, макеты, чертежи и другая техническая документация), разработанных программных комплексов и других записей на магнитном носителе, в том числе с передачей исключительных (авторских) прав на них (интеллектуальной собственности) в виде патентов, лицензий (кроме кодируемых кодом 028)</t>
  </si>
  <si>
    <t>Поставка товаров, предназначенных для проведения выставочных мероприятий (выставочные товары, расходуемые материалы)</t>
  </si>
  <si>
    <t>Поставка товаров по договорам хранения (в том числе предусматривающим комплектацию партий) (кроме кодируемых кодом 022)</t>
  </si>
  <si>
    <t>Безвозмездная поставка (возврат по рекламации, поставка сырья на переработку, отходы переработки, за которые не предусмотрены расчеты, ошибочная поставка, образцы, гарантийное обслуживание, отчеты (кроме кодируемых кодом 023), не являющиеся предметом договора, служащие подтверждением факта выполненных работ (оказания услуг), образцы, в том числе расходуемые, а также товары/оборудование, необходимые для выполнения работ, оказания услуг, стоимость которых не включается в цену работ (услуг), и тому подобное)</t>
  </si>
  <si>
    <t>Прочие возмездные поставки (в том числе отходы переработки, за которые предусмотрены расчеты)</t>
  </si>
  <si>
    <t>Поставка строительных, отделочных и прочих материалов (товаров), включаемых в цену работ</t>
  </si>
  <si>
    <t>Поставка техники (оборудования), используемой для выполнения работ на территории другого государства, стоимость которой в цену работ не включается (за исключением амортизации) и не подлежит оплате</t>
  </si>
  <si>
    <t>Безвозмездная поставка</t>
  </si>
  <si>
    <t>Передача декларируемого товара в аренду/лизинг</t>
  </si>
  <si>
    <t>Передача декларируемого товара в аренду/лизинг с правом выкупа</t>
  </si>
  <si>
    <t>Возврат предмета аренды/лизинга по истечении срока действия договора</t>
  </si>
  <si>
    <t>Выкуп предмета аренды/лизинга по остаточной стоимости</t>
  </si>
  <si>
    <t>Передача декларируемого товара в качестве оплаты аренды/лизинга</t>
  </si>
  <si>
    <t>Поставка товаров при осуществлении инвестиционной деятельности российских лиц за рубежом или иностранных лиц в Российской Федерации в обмен на акции (облигации), получение прав собственности или доли (вклада) в уставном (складочном) капитале (без компенсации стоимости товаров в денежной или иной форме)</t>
  </si>
  <si>
    <t>Перемещение товаров, полученных в качестве дивидендов</t>
  </si>
  <si>
    <t>Поставка товаров по договору между резидентами при отсутствии внешнеторговой сделки с участием иностранного лица (кроме кодируемых кодом 054)</t>
  </si>
  <si>
    <t>Поставка товаров по договору между нерезидентами при отсутствии внешнеторговой сделки с участием российского лица (кроме кодируемых кодом 054)</t>
  </si>
  <si>
    <t>Поставки товаров для собственных нужд между головной организацией и ее филиалом (представительством), расположенным на территории другого государства, не для целей реализации или другого использования при исполнении обязательств по внешнеэкономической сделке</t>
  </si>
  <si>
    <t>Перемещение товаров собственного производства, предназначенных для последующей реализации, при отсутствии на день подачи таможенной декларации сделки на реализацию этого товара (передачу в пользование или распоряжение) (кроме кодируемых кодом 014)</t>
  </si>
  <si>
    <t>Перемещение товаров, предназначенных для последующей реализации, при отсутствии на день подачи таможенной декларации сделки на реализацию этого товара (передачу в пользование или распоряжение) (кроме кодируемых кодами 014 и 055)</t>
  </si>
  <si>
    <t>Поставки природного газа для собственных нужд компрессорных станций транзитных трубопроводов</t>
  </si>
  <si>
    <t>Безвозмездная сделка (дар, гуманитарная помощь, не предусматривающая расчетов между резидентом и нерезидентом, наследство, пожертвование и т.д.), а также поставка товаров для собственных нужд не в рамках внешнеэкономической сделки, не предназначенных для последующей реализации, и т.п. (кроме кодируемых кодом 054)</t>
  </si>
  <si>
    <t>Перемещение юридическими лицами, в том числе уполномоченными банками, слитков аффинированных драгоценных металлов по договорам размещения их на металлических счетах в банках, расположенных за пределами Российской Федерации</t>
  </si>
  <si>
    <t>Перемещение юридическими лицами наличной валюты (в том числе валюты в виде разменных монет/банкнот или выручки от реализации товаров на бортах воздушных судов, на железнодорожном и иных видах транспорта) и/или ценных бумаг</t>
  </si>
  <si>
    <t>012</t>
  </si>
  <si>
    <t>014</t>
  </si>
  <si>
    <t>015</t>
  </si>
  <si>
    <t>016</t>
  </si>
  <si>
    <t>019</t>
  </si>
  <si>
    <t>022</t>
  </si>
  <si>
    <t>023</t>
  </si>
  <si>
    <t>024</t>
  </si>
  <si>
    <t>025</t>
  </si>
  <si>
    <t>026</t>
  </si>
  <si>
    <t>028</t>
  </si>
  <si>
    <t>029</t>
  </si>
  <si>
    <t>030</t>
  </si>
  <si>
    <t>035</t>
  </si>
  <si>
    <t>038</t>
  </si>
  <si>
    <t>039</t>
  </si>
  <si>
    <t>040</t>
  </si>
  <si>
    <t>041</t>
  </si>
  <si>
    <t>043</t>
  </si>
  <si>
    <t>045</t>
  </si>
  <si>
    <t>048</t>
  </si>
  <si>
    <t>049</t>
  </si>
  <si>
    <t>050</t>
  </si>
  <si>
    <t>051</t>
  </si>
  <si>
    <t>052</t>
  </si>
  <si>
    <t>053</t>
  </si>
  <si>
    <t>056</t>
  </si>
  <si>
    <t>057</t>
  </si>
  <si>
    <t>058</t>
  </si>
  <si>
    <t>059</t>
  </si>
  <si>
    <t>060</t>
  </si>
  <si>
    <t>Без особенностей</t>
  </si>
  <si>
    <t>Сделка, расчеты по которой осуществляются через счета резидентов, открытые в Банке России (ГУ РКЦ), или через счета Федерального казначейства</t>
  </si>
  <si>
    <t>01</t>
  </si>
  <si>
    <t>Сделки, финансируемые за счет средств займов ЕБРР (МБРР), расчеты по которым производятся минуя счет импортера</t>
  </si>
  <si>
    <t>02</t>
  </si>
  <si>
    <t>Погашение государственного кредита</t>
  </si>
  <si>
    <t>03</t>
  </si>
  <si>
    <t>Предоставление государственного кредита</t>
  </si>
  <si>
    <t>04</t>
  </si>
  <si>
    <t>Сделки, на которые не распространяется требование о постановке на учет контракта (договора) в уполномоченном банке по субъектному составу (сделки федеральных органов исполнительной власти, уполномоченных Правительством Российской Федерации на осуществление валютных операций без ограничений, Банка России или уполномоченных банков, а также физических лиц - резидентов, не являющихся индивидуальными предпринимателями)</t>
  </si>
  <si>
    <t>05</t>
  </si>
  <si>
    <t>Сделки, на которые не распространяется требование о постановке на учет контракта (договора) в уполномоченном банке исходя из суммы сделки</t>
  </si>
  <si>
    <t>06</t>
  </si>
  <si>
    <t>Безвозмездная сделка, одной из сторон которой является некоммерческая организация</t>
  </si>
  <si>
    <t>07</t>
  </si>
  <si>
    <t>Возмездная сделка, предусматривающая расчеты ценными бумагами без использования денежных средств</t>
  </si>
  <si>
    <t>08</t>
  </si>
  <si>
    <t>Внешнеторговая бартерная сделка без денежных расчетов</t>
  </si>
  <si>
    <t>09</t>
  </si>
  <si>
    <t>Наличные расчеты</t>
  </si>
  <si>
    <t>10</t>
  </si>
  <si>
    <t>Внешнеторговая бартерная сделка, в том числе предусматривающая расчеты с использованием денежных и/или иных платежных средств в рамках договора, на который распространяется требование о постановке на учет контракта (договора) в уполномоченном банке</t>
  </si>
  <si>
    <t>11</t>
  </si>
  <si>
    <t>Внешнеторговая бартерная сделка, в том числе предусматривающая расчеты с использованием денежных и/или иных платежных средств в рамках договора, на который не распространяется требование о постановке на учет контракта (договора) в уполномоченном банке</t>
  </si>
  <si>
    <t>12</t>
  </si>
  <si>
    <t>КТ</t>
  </si>
  <si>
    <t>Государственному предприятию связи</t>
  </si>
  <si>
    <t>ТК</t>
  </si>
  <si>
    <t>Отсрочка по уплате таможенных пошлин, налогов</t>
  </si>
  <si>
    <t>Рассрочка по уплате таможенных пошлин, налогов</t>
  </si>
  <si>
    <t>Условное начисление таможенных пошлин, налогов и сборов, освобождение от уплаты которых предусмотрено актами законодательства Российской Федерации о налогах и сборах</t>
  </si>
  <si>
    <t>Условное начисление таможенных пошлин, налогов и сборов исходя из содержания таможенного режима, условиями которого предусмотрено освобождение от уплаты налогов и сборов, которые подлежали бы фактической уплате при выпуске декларируемых товаров для свободного обращения или вывозе с таможенной территории Российской Федерации</t>
  </si>
  <si>
    <t>Количество слов</t>
  </si>
  <si>
    <t>Code</t>
  </si>
  <si>
    <t>21</t>
  </si>
  <si>
    <t>23</t>
  </si>
  <si>
    <t>31</t>
  </si>
  <si>
    <t>40</t>
  </si>
  <si>
    <t>51</t>
  </si>
  <si>
    <t>53</t>
  </si>
  <si>
    <t>60</t>
  </si>
  <si>
    <t>70</t>
  </si>
  <si>
    <t>77</t>
  </si>
  <si>
    <t>78</t>
  </si>
  <si>
    <t>80</t>
  </si>
  <si>
    <t>90</t>
  </si>
  <si>
    <t>91</t>
  </si>
  <si>
    <t>93</t>
  </si>
  <si>
    <t>94</t>
  </si>
  <si>
    <t>96</t>
  </si>
  <si>
    <t>Код2</t>
  </si>
  <si>
    <t>паспорт гражданина Российской Федерации</t>
  </si>
  <si>
    <t>RU01001</t>
  </si>
  <si>
    <t>дипломатический паспорт гражданина Российской Федерации</t>
  </si>
  <si>
    <t>RU01002</t>
  </si>
  <si>
    <t>служебный паспорт гражданина Российской Федерации</t>
  </si>
  <si>
    <t>RU01003</t>
  </si>
  <si>
    <t>паспорт гражданина Российской Федерации, удостоверяющий личность гражданина Российской Федерации за пределами территории Российской Федерации</t>
  </si>
  <si>
    <t>RU01004</t>
  </si>
  <si>
    <t>удостоверение личности моряка Российской Федерации</t>
  </si>
  <si>
    <t>RU02005</t>
  </si>
  <si>
    <t>временное удостоверение личности гражданина Российской Федерации</t>
  </si>
  <si>
    <t>RU02009</t>
  </si>
  <si>
    <t>временное удостоверение личности, выданное взамен военного билета Российской Федерации</t>
  </si>
  <si>
    <t>RU02010</t>
  </si>
  <si>
    <t>удостоверение беженца</t>
  </si>
  <si>
    <t>RU02011</t>
  </si>
  <si>
    <t>удостоверение вынужденного переселенца</t>
  </si>
  <si>
    <t>RU02015</t>
  </si>
  <si>
    <t>удостоверение личности военнослужащего (для офицеров, прапорщиков и мичманов) Российской Федерации</t>
  </si>
  <si>
    <t>RU02016</t>
  </si>
  <si>
    <t>свидетельство о рождении Российской Федерации</t>
  </si>
  <si>
    <t>RU03018</t>
  </si>
  <si>
    <t>свидетельство на возвращение в Российскую Федерацию</t>
  </si>
  <si>
    <t>RU03020</t>
  </si>
  <si>
    <t>свидетельство о предоставлении временного убежища на территории Российской Федерации</t>
  </si>
  <si>
    <t>RU03021</t>
  </si>
  <si>
    <t>свидетельство о рассмотрении ходатайства о признании беженцем на территории Российской Федерации по существу</t>
  </si>
  <si>
    <t>RU03022</t>
  </si>
  <si>
    <t>справка об освобождении из места лишения свободы Российской Федерации</t>
  </si>
  <si>
    <t>RU04023</t>
  </si>
  <si>
    <t>миграционная карта</t>
  </si>
  <si>
    <t>RU05024</t>
  </si>
  <si>
    <t>военный билет военнослужащего (для сержантов, старшин, солдат и матросов, а также курсантов военных образовательных учреждений профессионального образования)</t>
  </si>
  <si>
    <t>RU07016</t>
  </si>
  <si>
    <t>вид на жительство Российской Федерации</t>
  </si>
  <si>
    <t>RU08017</t>
  </si>
  <si>
    <t>разрешение на временное проживание</t>
  </si>
  <si>
    <t>RU99024</t>
  </si>
  <si>
    <t>проездной документ Российской Федерации</t>
  </si>
  <si>
    <t>RU99025</t>
  </si>
  <si>
    <t>иной вид документа Российской Федерации</t>
  </si>
  <si>
    <t>RU99999</t>
  </si>
  <si>
    <t>EXW</t>
  </si>
  <si>
    <t>ФРАНКО-ЗАВОД</t>
  </si>
  <si>
    <t>FCA</t>
  </si>
  <si>
    <t>ФРАНКО-ПЕРЕВОЗЧИК</t>
  </si>
  <si>
    <t>FAS</t>
  </si>
  <si>
    <t>СВОБОДНО ВДОЛЬ БОРТА СУДНА</t>
  </si>
  <si>
    <t>FOB</t>
  </si>
  <si>
    <t>СВОБОДНО НА БОРТУ СУДНА</t>
  </si>
  <si>
    <t>CFR</t>
  </si>
  <si>
    <t>СТОИМОСТЬ И ФРАХТ</t>
  </si>
  <si>
    <t>CIF</t>
  </si>
  <si>
    <t>СТОИМОСТЬ, СТРАХОВАНИЕ И ФРАХТ</t>
  </si>
  <si>
    <t>CPT</t>
  </si>
  <si>
    <t>ПЕРЕВОЗКА ОПЛАЧЕНА ДО...</t>
  </si>
  <si>
    <t>CIP</t>
  </si>
  <si>
    <t>ПЕРЕВОЗКА И СТРАХОВАНИЕ ОПЛАЧЕНЫ ДО...</t>
  </si>
  <si>
    <t>DAF</t>
  </si>
  <si>
    <t>ФРАНКО-ГРАНИЦА</t>
  </si>
  <si>
    <t>DES</t>
  </si>
  <si>
    <t>ПОСТАВКА С СУДНА</t>
  </si>
  <si>
    <t>DEQ</t>
  </si>
  <si>
    <t>ПОСТАВКА С ПРИСТАНИ</t>
  </si>
  <si>
    <t>DDU</t>
  </si>
  <si>
    <t>ПОСТАВКА БЕЗ ОПЛАТЫ ПОШЛИНЫ</t>
  </si>
  <si>
    <t>DDP</t>
  </si>
  <si>
    <t>ПОСТАВКА С ОПЛАТОЙ ПОШЛИНЫ</t>
  </si>
  <si>
    <t>XXX</t>
  </si>
  <si>
    <t>ИНОЕ НАИМЕНОВАНИЕ УСЛОВИЯ ПОСТАВКИ</t>
  </si>
  <si>
    <t>DAT</t>
  </si>
  <si>
    <t>ПОСТАВКА НА ТЕРМИНАЛЕ</t>
  </si>
  <si>
    <t>DAP</t>
  </si>
  <si>
    <t>ПОСТАВКА В ПУНКТЕ</t>
  </si>
  <si>
    <t>DPU</t>
  </si>
  <si>
    <t>ДОСТАВКА ДО МЕСТА РАЗГРУЗКИ</t>
  </si>
  <si>
    <t>Н</t>
  </si>
  <si>
    <t>Н2</t>
  </si>
  <si>
    <t>местонахождение завода</t>
  </si>
  <si>
    <t>указанное место</t>
  </si>
  <si>
    <t>указанный порт погрузки</t>
  </si>
  <si>
    <t>указанный порт назначения</t>
  </si>
  <si>
    <t>указанное место назначения</t>
  </si>
  <si>
    <t>указанный терминал</t>
  </si>
  <si>
    <t>указанный пункт</t>
  </si>
  <si>
    <t>указанное место разгрузки</t>
  </si>
  <si>
    <t>описание условий поставки, приведенное в контракте</t>
  </si>
  <si>
    <t>лопатка</t>
  </si>
  <si>
    <t>шейно-лопаточная часть</t>
  </si>
  <si>
    <t>грудинка</t>
  </si>
  <si>
    <t>голяшка</t>
  </si>
  <si>
    <t>кострец</t>
  </si>
  <si>
    <t>оковалок</t>
  </si>
  <si>
    <t>шейный отруб (шея)</t>
  </si>
  <si>
    <t>пашина</t>
  </si>
  <si>
    <t>вырезка</t>
  </si>
  <si>
    <t>прочие</t>
  </si>
  <si>
    <t>минтай (Theragra chalcogramma)</t>
  </si>
  <si>
    <t>неразделанная</t>
  </si>
  <si>
    <t>потрошеная с головой</t>
  </si>
  <si>
    <t>обезглавленная потрошеная</t>
  </si>
  <si>
    <t>обезглавленная</t>
  </si>
  <si>
    <t>тушка</t>
  </si>
  <si>
    <t>прочая</t>
  </si>
  <si>
    <t>теша</t>
  </si>
  <si>
    <t>сельдь (Clupea harengus)</t>
  </si>
  <si>
    <t>салака (Clupea harengus membras)</t>
  </si>
  <si>
    <t>сельдь (Clupea pallasii)</t>
  </si>
  <si>
    <t>печень рыбы сушеная, копченая, соленая или в рассоле</t>
  </si>
  <si>
    <t>молоки рыбы сушеные, копченые, соленые или в рассоле</t>
  </si>
  <si>
    <t>икра рыбы сушеная, копченая, соленая или в рассоле</t>
  </si>
  <si>
    <t>живые</t>
  </si>
  <si>
    <t>свежие</t>
  </si>
  <si>
    <t>охлажденные</t>
  </si>
  <si>
    <t>кишки-сырец (говяжьи черева, свиные черева, бараньи черева)</t>
  </si>
  <si>
    <t>говяжьи черева</t>
  </si>
  <si>
    <t>свиные черева</t>
  </si>
  <si>
    <t>бараньи черева</t>
  </si>
  <si>
    <t>кишки-сырец (говяжьи синюги, бараньи синюги, свиные пузыри, говяжьи круги, говяжьи пузыри)</t>
  </si>
  <si>
    <t>говяжьи синюги</t>
  </si>
  <si>
    <t>бараньи синюги</t>
  </si>
  <si>
    <t>свиные пузыри</t>
  </si>
  <si>
    <t>говяжьи круги</t>
  </si>
  <si>
    <t>говяжьи пузыри</t>
  </si>
  <si>
    <t>черева-полуфабрикат (говяжьи раннеры, свиные раннеры)</t>
  </si>
  <si>
    <t>говяжьи раннеры</t>
  </si>
  <si>
    <t>свиные раннеры</t>
  </si>
  <si>
    <t>с 6 февраля по 14 февраля</t>
  </si>
  <si>
    <t>с 22 февраля по 8 марта</t>
  </si>
  <si>
    <t>с 24 августа по 1 сентября</t>
  </si>
  <si>
    <t>с 1 ноября по 30 июня</t>
  </si>
  <si>
    <t>лук-репка в состоянии покоя</t>
  </si>
  <si>
    <t>с 1 июля по 31 октября</t>
  </si>
  <si>
    <t>с 1 октября по 31 мая</t>
  </si>
  <si>
    <t>с 1 июня по 30 сентября</t>
  </si>
  <si>
    <t>с 1 августа по 31 октября</t>
  </si>
  <si>
    <t>с 1 ноября по 31 июля</t>
  </si>
  <si>
    <t>кольраби, капуста савойская</t>
  </si>
  <si>
    <t>капуста китайская</t>
  </si>
  <si>
    <t>1 ноября по 30 июня</t>
  </si>
  <si>
    <t>1 июля по 31 октября</t>
  </si>
  <si>
    <t>редис красный, с 1 ноября по 30 июня</t>
  </si>
  <si>
    <t>редис красный, с 1 июля по 31 октября</t>
  </si>
  <si>
    <t>дайкон (сладкая редька)</t>
  </si>
  <si>
    <t>редька</t>
  </si>
  <si>
    <t>с 1 апреля по 30 июня</t>
  </si>
  <si>
    <t>с 1 июля по 30 сентября</t>
  </si>
  <si>
    <t>с 1 ноября по 31 марта</t>
  </si>
  <si>
    <t>с 1 октября по 31 октября</t>
  </si>
  <si>
    <t>сушеная и лущеная</t>
  </si>
  <si>
    <t>сушеная и колотая</t>
  </si>
  <si>
    <t>количество ядер в 1 унции (1 унция - 28,35 г): менее 16 ядер миндаля</t>
  </si>
  <si>
    <t>количество ядер в 1 унции (1 унция - 28,35 г): от 16 до 18 ядер миндаля</t>
  </si>
  <si>
    <t>количество ядер в 1 унции (1 унция - 28,35 г): от 19 до 20 ядер миндаля</t>
  </si>
  <si>
    <t>количество ядер в 1 унции (1 унция - 28,35 г): от 21 до 22 ядер миндаля</t>
  </si>
  <si>
    <t>количество ядер в 1 унции (1 унция - 28,35 г): от 23 до 24 ядер миндаля</t>
  </si>
  <si>
    <t>количество ядер в 1 унции (1 унция - 28,35 г): от 25 до 27 ядер миндаля</t>
  </si>
  <si>
    <t>количество ядер в 1 унции (1 унция - 28,35 г): от 28 до 30 ядер миндаля</t>
  </si>
  <si>
    <t>количество ядер в 1 унции (1 унция - 28,35 г): от 31 до 34 ядер миндаля</t>
  </si>
  <si>
    <t>количество ядер в 1 унции (1 унция - 28,35 г): от 35 до 40 ядер миндаля и более</t>
  </si>
  <si>
    <t>гуайява</t>
  </si>
  <si>
    <t>манго</t>
  </si>
  <si>
    <t>мангостан, или гарциния</t>
  </si>
  <si>
    <t>с 16 октября по 15 февраля</t>
  </si>
  <si>
    <t>с 16 февраля по 15 октября</t>
  </si>
  <si>
    <t>сатсума</t>
  </si>
  <si>
    <t>монреаль</t>
  </si>
  <si>
    <t>мандарины, с 16 октября по 15 февраля</t>
  </si>
  <si>
    <t>мандарины, с 16 февраля по 15 октября</t>
  </si>
  <si>
    <t>вилкинги</t>
  </si>
  <si>
    <t>грейпфруты, с 16 октября по 15 февраля</t>
  </si>
  <si>
    <t>грейпфруты, с 16 февраля по 15 октября</t>
  </si>
  <si>
    <t>помелло</t>
  </si>
  <si>
    <t>кумкват</t>
  </si>
  <si>
    <t>свитти</t>
  </si>
  <si>
    <t>с 1 декабря по 15 июля</t>
  </si>
  <si>
    <t>с 16 июля по 30 ноября</t>
  </si>
  <si>
    <t>с 1 июня по 31 октября</t>
  </si>
  <si>
    <t>с 1 ноября по 31 мая</t>
  </si>
  <si>
    <t>дыни, с 16 июля по 31 октября</t>
  </si>
  <si>
    <t>дыни, с 1 ноября по 15 июля</t>
  </si>
  <si>
    <t>с 1 сентября по 30 июня</t>
  </si>
  <si>
    <t>с 1 июля по 31 августа</t>
  </si>
  <si>
    <t>с 1 октября по 31 июля</t>
  </si>
  <si>
    <t>с 1 августа по 30 сентября</t>
  </si>
  <si>
    <t>персики, с 1 октября по 31 июля</t>
  </si>
  <si>
    <t>персики, с 1 августа по 30 сентября</t>
  </si>
  <si>
    <t>ежевика, с 1 сентября по 30 июня</t>
  </si>
  <si>
    <t>ежевика, с 1 июля по 31 августа</t>
  </si>
  <si>
    <t>1 сентября по 30 июня</t>
  </si>
  <si>
    <t>1 июля по 31 августа</t>
  </si>
  <si>
    <t>с 1 декабря по 15 апреля</t>
  </si>
  <si>
    <t>с 16 апреля по 30 ноября</t>
  </si>
  <si>
    <t>вишня</t>
  </si>
  <si>
    <t>целые плоды с косточками</t>
  </si>
  <si>
    <t>целые плоды без косточек</t>
  </si>
  <si>
    <t>кизил</t>
  </si>
  <si>
    <t>хурма</t>
  </si>
  <si>
    <t>шиповник</t>
  </si>
  <si>
    <t>целые плоды</t>
  </si>
  <si>
    <t>пакетики-саше, состоящие из сушеных фруктов одного вида товарной позиции 0813</t>
  </si>
  <si>
    <t>пакетики-саше, состоящие из смеси сушеных фруктов товарной позиции 0813</t>
  </si>
  <si>
    <t>крупнолистовой или цельнолистовой</t>
  </si>
  <si>
    <t>Высокосортные чаи (например, Типсовый чай, Пекой, Оранж, Оранж Пекой)</t>
  </si>
  <si>
    <t>среднелистовой или листовой</t>
  </si>
  <si>
    <t>Среднесортные чаи (например, Брокен, Брокен оранж пекой)</t>
  </si>
  <si>
    <t>мелколистовые</t>
  </si>
  <si>
    <t>плиточный чай</t>
  </si>
  <si>
    <t>гранулированный чай</t>
  </si>
  <si>
    <t>семена капустных</t>
  </si>
  <si>
    <t>капусты белокочанной</t>
  </si>
  <si>
    <t>капусты краснокочанной</t>
  </si>
  <si>
    <t>капусты брюссельской</t>
  </si>
  <si>
    <t>капусты пекинской</t>
  </si>
  <si>
    <t>прочих</t>
  </si>
  <si>
    <t>семена томатных овощей</t>
  </si>
  <si>
    <t>томата</t>
  </si>
  <si>
    <t>перца</t>
  </si>
  <si>
    <t>баклажана</t>
  </si>
  <si>
    <t>семена тыквенных</t>
  </si>
  <si>
    <t>огурца</t>
  </si>
  <si>
    <t>кабачка</t>
  </si>
  <si>
    <t>патиссона</t>
  </si>
  <si>
    <t>семена луковых</t>
  </si>
  <si>
    <t>лука репчатого</t>
  </si>
  <si>
    <t>лука-шалота</t>
  </si>
  <si>
    <t>лука-порея</t>
  </si>
  <si>
    <t>шнитт-лука</t>
  </si>
  <si>
    <t>лука-батуна</t>
  </si>
  <si>
    <t>семена корнеплодов</t>
  </si>
  <si>
    <t>моркови</t>
  </si>
  <si>
    <t>брюквы</t>
  </si>
  <si>
    <t>редьки</t>
  </si>
  <si>
    <t>эмульсия на основе растительных масел (сливки растительного происхождения)</t>
  </si>
  <si>
    <t>филе, сырое, в тесте, предварительно обжаренное в масле, замороженное</t>
  </si>
  <si>
    <t>прочее</t>
  </si>
  <si>
    <t>филе</t>
  </si>
  <si>
    <t>в жестяных банках, в полимерной и другой мелкорозничной упаковке</t>
  </si>
  <si>
    <t>в жестяных банках с ключом</t>
  </si>
  <si>
    <t>килька или шпроты</t>
  </si>
  <si>
    <t>в пластмассовых ведрах, бочонках</t>
  </si>
  <si>
    <t>сардинелла</t>
  </si>
  <si>
    <t>печень</t>
  </si>
  <si>
    <t>в стеклянных банках</t>
  </si>
  <si>
    <t>в жестяных банках</t>
  </si>
  <si>
    <t>в полимерной и другой мелкорозничной упаковке</t>
  </si>
  <si>
    <t>"крабовые палочки" на основе сурими</t>
  </si>
  <si>
    <t>с содержанием рыбы более 20 мас.%, но не более 30 мас.%</t>
  </si>
  <si>
    <t>с содержанием рыбы более 30 мас.%, но не более 40 мас.%</t>
  </si>
  <si>
    <t>с содержанием рыбы более 40 мас.%, но не более 50 мас.%</t>
  </si>
  <si>
    <t>с содержанием рыбы более 50 мас.%</t>
  </si>
  <si>
    <t>"крабовое мясо" на основе сурими</t>
  </si>
  <si>
    <t>"крабовые рулеты" на основе сурими</t>
  </si>
  <si>
    <t>паштет</t>
  </si>
  <si>
    <t>тефтели, котлеты и фрикадельки (в собственном соку, в масле, томатном соусе, в другой заливке, с овощами)</t>
  </si>
  <si>
    <t>тефтели, котлеты и фрикадельки (в собственном соку, в масле, томатном соусе, в другой заливке, с овощами) из прочей рыбы</t>
  </si>
  <si>
    <t>тефтели, котлеты и фрикадельки (в собственном соку, в масле, томатном соусе, в другой заливке с овощами) из прочей рыбы</t>
  </si>
  <si>
    <t>паштет из шпрот</t>
  </si>
  <si>
    <t>паштет из печени трески</t>
  </si>
  <si>
    <t>паштет из печени щуки</t>
  </si>
  <si>
    <t>паштет из печени прочей рыбы</t>
  </si>
  <si>
    <t>в первичных упаковках нетто-массой более 1 кг, но не более 50 кг</t>
  </si>
  <si>
    <t>в первичных упаковках нетто-массой более 50 кг</t>
  </si>
  <si>
    <t>в первичных упаковках нетто-массой не более 99 г</t>
  </si>
  <si>
    <t>в первичных упаковках нетто-массой не менее 100 г, но не более 199 г</t>
  </si>
  <si>
    <t>в первичных упаковках нетто-массой не менее 200 г, но не более 399 г</t>
  </si>
  <si>
    <t>в первичных упаковках нетто-массой не менее 400 г, но не более 799 г</t>
  </si>
  <si>
    <t>в первичных упаковках нетто-массой не менее 800 г, но не более 1 кг</t>
  </si>
  <si>
    <t>в сахарном сиропе</t>
  </si>
  <si>
    <t>консервированные путем осмотического обезвоживания</t>
  </si>
  <si>
    <t>в стеклянной таре</t>
  </si>
  <si>
    <t>кетчуп томатный</t>
  </si>
  <si>
    <t>томатные соусы</t>
  </si>
  <si>
    <t>в первичной упаковке нетто-массой не более 1 кг</t>
  </si>
  <si>
    <t>соевый соус</t>
  </si>
  <si>
    <t>грибной соус</t>
  </si>
  <si>
    <t>фруктовые соусы</t>
  </si>
  <si>
    <t>сельдерейная соль</t>
  </si>
  <si>
    <t>соевая текстурированная мука и прочие текстурированные белковые вещества</t>
  </si>
  <si>
    <t>белковые концентраты</t>
  </si>
  <si>
    <t>алкидные краски</t>
  </si>
  <si>
    <t>краски для строительства и ремонта</t>
  </si>
  <si>
    <t>краски по металлу с антикоррозионными свойствами</t>
  </si>
  <si>
    <t>алкидные лаки</t>
  </si>
  <si>
    <t>лаки для строительства и ремонта</t>
  </si>
  <si>
    <t>лаки по металлу с антикоррозионными свойствами</t>
  </si>
  <si>
    <t>алкидно-уретановые краски и лаки</t>
  </si>
  <si>
    <t>краски и лаки для строительства и ремонта</t>
  </si>
  <si>
    <t>краски и лаки по металлу с антикоррозионными свойствами</t>
  </si>
  <si>
    <t>меламин-формальдегидные краски и лаки для автомобилей и других транспортных средств</t>
  </si>
  <si>
    <t>акриловые краски и лаки</t>
  </si>
  <si>
    <t>краски и лаки для автомобилей и других транспортных средств</t>
  </si>
  <si>
    <t>полиуретановые краски и лаки</t>
  </si>
  <si>
    <t>нитроцеллюлозные краски и лаки для строительства и ремонта</t>
  </si>
  <si>
    <t>полиэфирцеллюлозные краски и лаки для автомобилей и других транспортных средств</t>
  </si>
  <si>
    <t>акриловые краски</t>
  </si>
  <si>
    <t>фасадные краски для наружных работ</t>
  </si>
  <si>
    <t>интерьерные краски для внутренних работ</t>
  </si>
  <si>
    <t>краски для медицинских учреждений</t>
  </si>
  <si>
    <t>краски для влажных помещений</t>
  </si>
  <si>
    <t>краски световозвращающие</t>
  </si>
  <si>
    <t>акриловые лаки</t>
  </si>
  <si>
    <t>лаки по дереву</t>
  </si>
  <si>
    <t>для внутренних работ</t>
  </si>
  <si>
    <t>лаки для паркетной доски</t>
  </si>
  <si>
    <t>для наружных работ</t>
  </si>
  <si>
    <t>виниловые краски</t>
  </si>
  <si>
    <t>интерьерные поливинилацетат- ные краски для внутренних работ</t>
  </si>
  <si>
    <t>поливинилацетат- ные краски для медицинских учреждений</t>
  </si>
  <si>
    <t>поливинилацетат- ные краски для влажных помещений</t>
  </si>
  <si>
    <t>поливинилацетат- ные краски световозвращающие</t>
  </si>
  <si>
    <t>интерьерные виниловые краски для внутренних работ</t>
  </si>
  <si>
    <t>виниловые лаки</t>
  </si>
  <si>
    <t>масляные лаки и краски для строительных работ</t>
  </si>
  <si>
    <t>фасадные масляные краски и лаки для наружных работ</t>
  </si>
  <si>
    <t>политуры для строительных работ</t>
  </si>
  <si>
    <t>нитроцеллюлозные шпаклевки для строительства и ремонта</t>
  </si>
  <si>
    <t>алкидные шпаклевки для строительства и ремонта</t>
  </si>
  <si>
    <t>эпоксидные шпаклевки для строительства и ремонта</t>
  </si>
  <si>
    <t>виниловые шпаклевки для строительства и ремонта</t>
  </si>
  <si>
    <t>полиэфирные шпаклевки для автомобилей и других транспортных средств</t>
  </si>
  <si>
    <t>эпоксидные шпаклевки для автомобилей и других транспортных средств</t>
  </si>
  <si>
    <t>герметики акриловые</t>
  </si>
  <si>
    <t>водостойкие</t>
  </si>
  <si>
    <t>герметики силиконовые</t>
  </si>
  <si>
    <t>нейтральные</t>
  </si>
  <si>
    <t>термостойкие</t>
  </si>
  <si>
    <t>кислотные (уксусные, ацетатные)</t>
  </si>
  <si>
    <t>санитарные противогрибковые</t>
  </si>
  <si>
    <t>шпаклевки для малярных работ нитроцеллюлозные</t>
  </si>
  <si>
    <t>шпаклевки для малярных работ алкидные</t>
  </si>
  <si>
    <t>шпаклевки для малярных работ эпоксидные</t>
  </si>
  <si>
    <t>шпаклевки для малярных работ виниловые</t>
  </si>
  <si>
    <t>клеи поливинилацетатные</t>
  </si>
  <si>
    <t>клеи эпоксидные</t>
  </si>
  <si>
    <t>клеи изоцианатные</t>
  </si>
  <si>
    <t>клеи прочие</t>
  </si>
  <si>
    <t>составы, препятствующие образованию известковой накипи в стиральных и посудомоечных машинах</t>
  </si>
  <si>
    <t>составы, препятствующие образованию накипи в трубопроводах городских (промышленных) систем водоснабжения (водозабора)</t>
  </si>
  <si>
    <t>фарфоровые смеси (массы) для изготовления керамических изделий</t>
  </si>
  <si>
    <t>наполнители для кошачьих туалетов</t>
  </si>
  <si>
    <t>корректирующие жидкости для печатных (типографских) работ</t>
  </si>
  <si>
    <t>смеси химических веществ для пищевой промышленности, в том числе используемые для приготовления безалкогольных напитков</t>
  </si>
  <si>
    <t>полимеры этилена прочие</t>
  </si>
  <si>
    <t>для производства кабельной оболочки</t>
  </si>
  <si>
    <t>для производства колбасной оболочки</t>
  </si>
  <si>
    <t>для использования в химической промышленности</t>
  </si>
  <si>
    <t>прочие полимеры стирола, содержащие менее 50 масс.% воды</t>
  </si>
  <si>
    <t>прочие полимеры стирола, содержащие 50 масс.% воды и более</t>
  </si>
  <si>
    <t>смолы ионнообменные, содержащие менее 55 мас.% воды</t>
  </si>
  <si>
    <t>смолы ионнообменные, содержащие 55 мас.% воды и более</t>
  </si>
  <si>
    <t>не армированные</t>
  </si>
  <si>
    <t>армированные только металлом</t>
  </si>
  <si>
    <t>имеющие наружный диаметр поперечного сечения менее 25 мм</t>
  </si>
  <si>
    <t>имеющие наружный диаметр поперечного сечения 25 мм или более, но не более 32 мм</t>
  </si>
  <si>
    <t>имеющие наружный диаметр поперечного сечения 32 мм или более</t>
  </si>
  <si>
    <t>футляры из полистирола или полипропилена для CD и DVD дисков</t>
  </si>
  <si>
    <t>черные</t>
  </si>
  <si>
    <t>толщиной не более 9 мм</t>
  </si>
  <si>
    <t>для одного диска</t>
  </si>
  <si>
    <t>для двух дисков</t>
  </si>
  <si>
    <t>толщиной более 9 мм, но не более 12 мм</t>
  </si>
  <si>
    <t>толщиной более 12 мм, но не более 14 мм</t>
  </si>
  <si>
    <t>толщиной более 14 мм</t>
  </si>
  <si>
    <t>прозрачные</t>
  </si>
  <si>
    <t>бумага текстурная, пропитанная синтетическими смолами</t>
  </si>
  <si>
    <t>предназначенная для облицовки (декорирования) фанеры (древесных плит)</t>
  </si>
  <si>
    <t>без рисунка</t>
  </si>
  <si>
    <t>с нанесенным рисунком, имитирующим текстуру древесины</t>
  </si>
  <si>
    <t>с нанесенным рисунком, кроме изображающего текстуру древесины</t>
  </si>
  <si>
    <t>бумага, ламинированная только полиэтиленом с одной или обеих сторон</t>
  </si>
  <si>
    <t>бумага, дублированная слоем алюминиевой фольги, ламинированная полиэтиленом</t>
  </si>
  <si>
    <t>прочие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из огнеупорных материалов с химическим связующим веществом, с преобладающим содержанием корунда, алюмомагниевой шпинели или периклаза более 90%</t>
  </si>
  <si>
    <t>прочие изделия из камня или других минеральных веществ, из огнеупорных материалов с химическим связующим веществом, с содержанием периклаза менее 90%</t>
  </si>
  <si>
    <t>прочие изделия из камня или других минеральных веществ, из огнеупорных материалов (брикеты, ремонтный материал) с содержанием периклаза менее 80%</t>
  </si>
  <si>
    <t>раковины из фарфора</t>
  </si>
  <si>
    <t>встраиваемые белые</t>
  </si>
  <si>
    <t>в комплекте с сантехнической арматурой</t>
  </si>
  <si>
    <t>с крепежной арматурой</t>
  </si>
  <si>
    <t>встраиваемые прочие</t>
  </si>
  <si>
    <t>с консолью белые</t>
  </si>
  <si>
    <t>с консолью прочие</t>
  </si>
  <si>
    <t>прочие белые</t>
  </si>
  <si>
    <t>раковины прочие</t>
  </si>
  <si>
    <t>консоли раковин</t>
  </si>
  <si>
    <t>белые</t>
  </si>
  <si>
    <t>биде</t>
  </si>
  <si>
    <t>подвесные белые</t>
  </si>
  <si>
    <t>подвесные прочие</t>
  </si>
  <si>
    <t>напольные белые</t>
  </si>
  <si>
    <t>напольные прочие</t>
  </si>
  <si>
    <t>унитазы</t>
  </si>
  <si>
    <t>в комплекте со сливным механизмом</t>
  </si>
  <si>
    <t>сливные бачки</t>
  </si>
  <si>
    <t>отдельно вывешиваемые белые</t>
  </si>
  <si>
    <t>отдельно вывешиваемые прочие</t>
  </si>
  <si>
    <t>писсуары</t>
  </si>
  <si>
    <t>содержащий не более 65 мас.% марганца и не более 17 мас.% кремния</t>
  </si>
  <si>
    <t>содержащий более 65 мас.% марганца и не более 25 мас. % кремния</t>
  </si>
  <si>
    <t>содержащий не более 52 мас.% хрома</t>
  </si>
  <si>
    <t>содержащий более 52 мас.%, но не более 60 мас.% хрома</t>
  </si>
  <si>
    <t>содержащий более 60 мас.%, но не более 68 мас.% хрома</t>
  </si>
  <si>
    <t>содержащий более 68 мас.% хрома</t>
  </si>
  <si>
    <t>содержащий не более 65 мас.% молибдена</t>
  </si>
  <si>
    <t>содержащий более 65 мас.% молибдена</t>
  </si>
  <si>
    <t>содержащий не более 75 мас.% вольфрама</t>
  </si>
  <si>
    <t>содержащий более 75 мас.% вольфрама</t>
  </si>
  <si>
    <t>содержащий не более 90 мас.% титана</t>
  </si>
  <si>
    <t>содержащий более 90 мас.% титана</t>
  </si>
  <si>
    <t>содержащий не более 70 мас.% ванадия</t>
  </si>
  <si>
    <t>содержащий более 70 мас.%, но не более 80 мас.% ванадия</t>
  </si>
  <si>
    <t>содержащий более 80 мас.% ванадия</t>
  </si>
  <si>
    <t>содержащая 2,5 мас.% или более никеля</t>
  </si>
  <si>
    <t>содержащая менее 2,5 мас.% никеля</t>
  </si>
  <si>
    <t>с габаритными размерами (Д x Ш x В) не менее 80 x 64 x 8 мм, но не более 105 x 75 x 15 мм</t>
  </si>
  <si>
    <t>встраиваемые</t>
  </si>
  <si>
    <t>с памятью емкостью не более 300 Гб</t>
  </si>
  <si>
    <t>с памятью емкостью более 300 Гб, но не более 1 Тб</t>
  </si>
  <si>
    <t>с памятью емкостью более 1 Тб</t>
  </si>
  <si>
    <t>разборные, состоящие из отдельных колен (штекерные)</t>
  </si>
  <si>
    <t>с удилищем, изготовленным из пластмассы</t>
  </si>
  <si>
    <t>длиной до 40 см</t>
  </si>
  <si>
    <t>длиной от 40 см до 1 м</t>
  </si>
  <si>
    <t>длиной от 1 м до 2 м</t>
  </si>
  <si>
    <t>длиной от 2 м до 4 м</t>
  </si>
  <si>
    <t>длиной от 4 м</t>
  </si>
  <si>
    <t>с удилищем, изготовленным из металла</t>
  </si>
  <si>
    <t>с удилищем, изготовленным из дерева</t>
  </si>
  <si>
    <t>с удилищем, изготовленным из других материалов</t>
  </si>
  <si>
    <t>телескопические (выдвижные)</t>
  </si>
  <si>
    <t>мультипликаторные</t>
  </si>
  <si>
    <t>безынерционные</t>
  </si>
  <si>
    <t>открытые</t>
  </si>
  <si>
    <t>скоростные и силовые (тяговые)</t>
  </si>
  <si>
    <t>закрытые</t>
  </si>
  <si>
    <t>полузакрытые</t>
  </si>
  <si>
    <t>инерционные</t>
  </si>
  <si>
    <t>нахлыстовые</t>
  </si>
  <si>
    <t>силовые</t>
  </si>
  <si>
    <t>матчевые</t>
  </si>
  <si>
    <t>проводочные</t>
  </si>
  <si>
    <t>блесны</t>
  </si>
  <si>
    <t>колеблющиеся</t>
  </si>
  <si>
    <t>с покрытием из хрома или никеля</t>
  </si>
  <si>
    <t>с серебрением или позолотой</t>
  </si>
  <si>
    <t>вращающиеся</t>
  </si>
  <si>
    <t>сачки для рыб, сачки для бабочек и аналогичные сачки</t>
  </si>
  <si>
    <t>с телескопическими ручками</t>
  </si>
  <si>
    <t>с ручками, изготовленными из металла</t>
  </si>
  <si>
    <t>с ручками, изготовленными из дерева</t>
  </si>
  <si>
    <t>с ручками, изготовленными из пластмассы</t>
  </si>
  <si>
    <t>с ручками, изготовленными из прочих материалов</t>
  </si>
  <si>
    <t>с ручками с фиксированной длиной</t>
  </si>
  <si>
    <t>code3</t>
  </si>
  <si>
    <t>1.1. Льготы по уплате таможенной пошлины</t>
  </si>
  <si>
    <t>Освобождение от уплаты ввозной таможенной пошлины в отношении валюты государств - членов Евразийского экономического союза, валюты третьих стран (кроме используемой для нумизматических целей), а также ценных бумаг в соответствии с законодательством государств - членов Евразийского экономического союза</t>
  </si>
  <si>
    <t>ВБ</t>
  </si>
  <si>
    <t>Освобождение от уплаты ввозной таможенной пошлины в отношении товаров, ввозимых на таможенную территорию Евразийского экономического союза в качестве гуманитарной помощи и (или) в целях ликвидации последствий стихийных бедствий, аварий или катастроф</t>
  </si>
  <si>
    <t>БГ</t>
  </si>
  <si>
    <t>Освобождение от уплаты ввозной таможенной пошлины в отношении товаров, кроме подакцизных (за исключением легковых автомобилей, специально предназначенных для медицинских целей), ввозимых по линии третьих стран, международных организаций, правительств в благотворительных целях и (или) признаваемых в соответствии с законодательством государств - членов Евразийского экономического союза в качестве безвозмездной помощи (содействия), в том числе технической помощи (содействия)</t>
  </si>
  <si>
    <t>БТ</t>
  </si>
  <si>
    <t>Освобождение от уплаты ввозной таможенной пошлины в отношении оборудования, включая машины, механизмы, а также материалов, входящих в комплект поставки соответствующего оборудования, и комплектующих изделий (за исключением подакцизных), ввозимых в счет кредитов, предоставленных иностранными государствами и международными финансовыми организациями в соответствии с международными договорами государств - членов Евразийского экономического союза</t>
  </si>
  <si>
    <t>КМ</t>
  </si>
  <si>
    <t>Освобождение от уплаты ввозной таможенной пошлины в отношении моторных транспортных средств товарных позиций 8701, 8702, 8703, 8704, 8705 ТН ВЭД ЕАЭС, произведенных хозяйствующими субъектами государств - членов Евразийского экономического союза с применением понятия "промышленная сборка", при выполнении установленных условий и критериев</t>
  </si>
  <si>
    <t>Освобождение от уплаты ввозной таможенной пошлины в отношении товаров, ввозимых в качестве вклада иностранного учредителя в уставный (складочный) капитал (фонд) в пределах сроков, установленных учредительными документами для формирования этого капитала (фонда), за исключением освобождения, определенного кодом УФ</t>
  </si>
  <si>
    <t>УК</t>
  </si>
  <si>
    <t>Освобождение от уплаты ввозной таможенной пошлины в отношении товаров, ввозимых из третьих стран в качестве вклада учредителя в уставный (складочный) капитал (фонд) в пределах сроков, установленных учредительными документами для формирования этого капитала (фонда) в порядке, предусмотренном законодательством государств - членов Евразийского экономического союза</t>
  </si>
  <si>
    <t>УФ</t>
  </si>
  <si>
    <t>Освобождение от уплаты ввозной таможенной пошлины в отношении плавучих судов, регистрируемых в международных реестрах судов, установленных законодательством государств - членов Евразийского экономического союза</t>
  </si>
  <si>
    <t>РС</t>
  </si>
  <si>
    <t>Освобождение от уплаты ввозной таможенной пошлины в отношении продукции морского промысла судов государств - членов Евразийского экономического союза, а также судов, арендованных (зафрахтованных) юридическими лицами и (или) физическими лицами государств - членов Евразийского экономического союза</t>
  </si>
  <si>
    <t>ПМ</t>
  </si>
  <si>
    <t>Освобождение от уплаты ввозной таможенной пошлины в отношении судов рыболовных, плавучих баз и прочих судов для переработки и консервирования рыбных продуктов, морских (код 8902 00 100 0 ТН ВЭД ЕАЭС), зарегистрированных в реестре судов государства - члена Евразийского экономического союза, плавающих под флагом одного из государств - членов Евразийского экономического союза, ввозимых на таможенную территорию Евразийского экономического союза и помещаемых под таможенную процедуру выпуска для внутреннего потребления до 1 января 2018 г. включительно</t>
  </si>
  <si>
    <t>СМ</t>
  </si>
  <si>
    <t>Освобождение от уплаты ввозной таможенной пошлины в отношении технологического оборудования, комплектующих и запасных частей к нему, сырья и материалов, ввозимых для исключительного использования на территории государства - члена Евразийского экономического союза в рамках реализации инвестиционного проекта, соответствующего приоритетному виду деятельности (сектору экономики) государства - члена Евразийского экономического союза в соответствии с законодательством этого государства - члена Евразийского экономического союза</t>
  </si>
  <si>
    <t>ИП</t>
  </si>
  <si>
    <t>Освобождение от уплаты ввозной таможенной пошлины в отношении золота в слитках с содержанием химически чистого золота не ниже 995 долей на 1000 долей лигатурной массы (проба не менее 99,5%), серебра в слитках с содержанием химически чистого серебра не ниже 999 долей на 1000 долей лигатурной массы (проба не менее 99,9%) и платины в слитках с содержанием химически чистого металла не ниже 999,5 доли на 1000 долей лигатурной массы (проба не менее 99,95%), ввозимых центральными (национальными) банками государств - членов Евразийского экономического союза</t>
  </si>
  <si>
    <t>ДМ</t>
  </si>
  <si>
    <t>Освобождение от уплаты ввозной таможенной пошлины в отношении гражданских пассажирских самолетов подсубпозиций 8802 40 003 5 и 8802 40 003 6 ТН ВЭД ЕАЭС, ввозимых по 31 декабря 2023 г. включительно на таможенную территорию Евразийского экономического союза в целях их использования в пределах территории государства - члена Евразийского экономического союза, в которое осуществляется ввоз этого товара, а также для перевозок между территориями государств - членов Евразийского экономического союза и (или) для международных перевозок, и в отношении гражданских пассажирских самолетов подсубпозиции 8802 40 003 5 ТН ВЭД ЕАЭС, ввозимых в период с 1 января 2024 г. по 31 декабря 2025 г. включительно на таможенную территорию Евразийского экономического союза в указанных целях</t>
  </si>
  <si>
    <t>ВС</t>
  </si>
  <si>
    <t>Освобождение от уплаты ввозной таможенной пошлины в отношении гражданских пассажирских самолетов подсубпозиций 8802 40 003 5 и 8802 40 003 6 ТН ВЭД ЕАЭС, ввезенных на таможенную территорию Евразийского экономического союза с применением льготы, указанной в позиции с кодом ВС, и ввозимых в течение срока их эксплуатации на таможенную территорию Евразийского экономического союза после их ремонта или технического обслуживания за пределами таможенной территории Евразийского экономического союза</t>
  </si>
  <si>
    <t>СР</t>
  </si>
  <si>
    <t>Освобождение от уплаты ввозной таможенной пошлины в отношении авиационных двигателей, запасных частей и оборудования, необходимых для ремонта и (или) технического обслуживания гражданских пассажирских самолетов и (или) авиационных двигателей к ним</t>
  </si>
  <si>
    <t>АЗ</t>
  </si>
  <si>
    <t>Освобождение от уплаты ввозной или вывозной таможенной пошлины в отношении перемещаемых припасов</t>
  </si>
  <si>
    <t>Таможенная пошлина не уплачивается в отношении товаров, помещаемых под таможенную процедуру, иную, чем таможенные процедуры выпуска для внутреннего потребления, временного ввоза (допуска), экспорта</t>
  </si>
  <si>
    <t>ПП</t>
  </si>
  <si>
    <t>Временное нахождение и использование на таможенной территории Евразийского экономического союза в соответствии с таможенной процедурой временного ввоза (допуска) без уплаты ввозной таможенной пошлины товаров, категории которых определяются Евразийской экономической комиссией и (или) международными договорами государств - членов Евразийского экономического союза с третьей стороной</t>
  </si>
  <si>
    <t>РВ</t>
  </si>
  <si>
    <t>Тарифная преференция в отношении товаров, происходящих из развивающихся стран</t>
  </si>
  <si>
    <t>ГГ</t>
  </si>
  <si>
    <t>Тарифная преференция в отношении товаров, происходящих из наименее развитых стран</t>
  </si>
  <si>
    <t>НН</t>
  </si>
  <si>
    <t>Тарифная преференция в отношении товаров, происходящих из Социалистической Республики Вьетнам и ввозимых на таможенную территорию Евразийского экономического союза в соответствии с Соглашением о свободной торговле между Евразийским экономическим союзом и его государствами-членами, с одной стороны, и Социалистической Республикой Вьетнам, с другой стороны, от 29 мая 2015 года</t>
  </si>
  <si>
    <t>ВТ</t>
  </si>
  <si>
    <t>Тарифная преференция в отношении товаров, происходящих из Исламской Республики Иран, применяемая в соответствии с Временным соглашением, ведущим к образованию зоны свободной торговли между Евразийским экономическим союзом и его государствами-членами, с одной стороны, и Исламской Республикой Иран, с другой стороны, от 17 мая 2018 года</t>
  </si>
  <si>
    <t>ИР</t>
  </si>
  <si>
    <t>Тарифная преференция в отношении товаров, происходящих из Республики Сингапур и ввозимых на таможенную территорию Евразийского экономического союза в соответствии с Соглашением о свободной торговле между Евразийским экономическим союзом и его государствами-членами, с одной стороны, и Республикой Сингапур, с другой стороны, от 1 октября 2019 года</t>
  </si>
  <si>
    <t>СГ</t>
  </si>
  <si>
    <t>Тарифная преференция в отношении товаров, происходящих из Республики Сербии и ввозимых на таможенную территорию Евразийского экономического союза в соответствии с Соглашением о зоне свободной торговли между Евразийским экономическим союзом и его государствами-членами, с одной стороны, и Республикой Сербией, с другой стороны, от 25 октября 2019 года (за исключением тарифной преференции, определенной кодом СВ)</t>
  </si>
  <si>
    <t>СБ</t>
  </si>
  <si>
    <t>Тарифная преференция в виде освобождения от уплаты ввозных таможенных пошлин в отношении товаров, происходящих из Республики Сербии и ввозимых на таможенную территорию Евразийского экономического союза в объемах тарифных квот, установленных приложением N 2 к Соглашению о зоне свободной торговли между Евразийским экономическим союзом и его государствами-членами, с одной стороны, и Республикой Сербией, с другой стороны, от 25 октября 2019 года</t>
  </si>
  <si>
    <t>СВ</t>
  </si>
  <si>
    <t>Освобождение от уплаты таможенной пошлины в отношении товаров, ввозимых на таможенную территорию Евразийского экономического союза и вывозимых из нее и предназначенных для официального пользования дипломатических представительств, консульских учреждений, иных официальных представительств иностранных государств, расположенных на территориях государств - членов Евразийского экономического союза, а также для личного пользования дипломатического и административно-технического персонала этих представительств, включая членов их семей, проживающих вместе с ними</t>
  </si>
  <si>
    <t>МД</t>
  </si>
  <si>
    <t>Льготы по уплате таможенной пошлины не запрашиваются</t>
  </si>
  <si>
    <t>ОО</t>
  </si>
  <si>
    <t>Освобождение от уплаты ввозной таможенной пошлины в отношении товаров, ввозимых на таможенную территорию Евразийского экономического союза для целей строительства на территории Республики Беларусь атомной электростанции и ее эксплуатации в течение гарантийного срока согласно Перечню товаров, ввозимых на таможенную территорию Евразийского экономического союза для целей строительства атомной электростанции и ее эксплуатации в течение гарантийного срока, утвержденному Решением Совета Евразийской экономической комиссии от 19 марта 2012 г. N 9</t>
  </si>
  <si>
    <t>АС</t>
  </si>
  <si>
    <t>Освобождение от уплаты ввозной таможенной пошлины в отношении товаров, за исключением подакцизных, ввозимых в период с 1 января 2018 г. по 30 июня 2019 г. включительно в целях подготовки и проведения II Европейских игр 2019 года в Республике Беларусь</t>
  </si>
  <si>
    <t>ЕИ</t>
  </si>
  <si>
    <t>Освобождение от уплаты ввозной таможенной пошлины в отношении незарегистрированных лекарственных средств, крови человеческой и ее компонентов, органов и (или) тканей человека, в том числе гемопоэтических стволовых клеток и (или) костного мозга, ввозимых (ввезенных) для оказания медицинской помощи по жизненным показаниям конкретного пациента и (или) проведения неродственной трансплантации на основании заключения (разрешительного документа) либо лицензии, выданных уполномоченным государственным органом государства - члена Евразийского экономического союза</t>
  </si>
  <si>
    <t>РЗ</t>
  </si>
  <si>
    <t>Освобождение от уплаты ввозной таможенной пошлины в отношении товаров, ввозимых в рамках международного сотрудничества в области исследования и использования космического пространства, в том числе оказания услуг по запуску космических аппаратов, в соответствии с перечнем, утверждаемым Евразийской экономической комиссией</t>
  </si>
  <si>
    <t>КС</t>
  </si>
  <si>
    <t>Освобождение от уплаты ввозной таможенной пошлины в отношении гражданских грузовых самолетов подсубпозиции 8802 40 003 9 ТН ВЭД ЕАЭС с максимальной взлетной массой не менее 60 000 кг, но не более 80 000 кг, ввозимых по 31 декабря 2017 г. включительно в Республику Казахстан</t>
  </si>
  <si>
    <t>ГВ</t>
  </si>
  <si>
    <t>Освобождение от уплаты ввозной таможенной пошлины в отношении турбовинтовых гражданских пассажирских самолетов, классифицируемых кодами 8802 30 000 7 и 8802 40 001 6 ТН ВЭД ЕАЭС, с количеством пассажирских мест, указанным в схеме размещения пассажиров (LOPA), одобренной уполномоченным органом, ответственным за поддержание летной годности воздушных судов, не более чем на 90 человек, ввозимых в Республику Казахстан и в Кыргызскую Республику с 1 января 2018 г. по 31 декабря 2020 г. включительно</t>
  </si>
  <si>
    <t>ТВ</t>
  </si>
  <si>
    <t>Освобождение от ввозных таможенных пошлин в отношении сахара-сырца тростникового субпозиций 1701 13 и 1701 14 ТН ВЭД ЕАЭС, ввозимого в период 2010 - 2019 годов для промышленной переработки на территории Республики Казахстан</t>
  </si>
  <si>
    <t>ЗШ</t>
  </si>
  <si>
    <t>Освобождение от уплаты ввозной таможенной пошлины в отношении ванадий-алюминиевой лигатуры, классифицируемой кодом 8112 92 910 0 ТН ВЭД ЕАЭС, предназначенной для производства титановых слитков, сплавов и слябов и ввозимой в период с 1 января 2018 г. по 31 декабря 2019 г. включительно в Республику Казахстан в объеме не более 300 тонн ежегодно и в Российскую Федерацию в объеме не более 150 тонн ежегодно</t>
  </si>
  <si>
    <t>ВЛ</t>
  </si>
  <si>
    <t>Освобождение от уплаты ввозной таможенной пошлины в отношении оксидов титана, классифицируемых кодом 2823 00 000 0 ТН ВЭД ЕАЭС, ввозимых на территорию Республики Казахстан в период с 1 сентября 2016 г. по 31 августа 2021 г. включительно в объеме не более 40 тонн ежегодно и предназначенных для производства титановых слитков и сплавов, используемых в аэрокосмической отрасли</t>
  </si>
  <si>
    <t>ОТ</t>
  </si>
  <si>
    <t>Освобождение от уплаты ввозной таможенной пошлины в отношении товаров, являющихся продукцией военного назначения, ввоз которых осуществляется в период 2015 - 2022 годов в Республику Армения и Кыргызскую Республику для обеспечения потребностей соответственно Вооруженных сил Республики Армения и Вооруженных сил Кыргызской Республики и аналоги которых не производятся на территориях других государств - членов Евразийского экономического союза</t>
  </si>
  <si>
    <t>ЗУ</t>
  </si>
  <si>
    <t>Освобождение от уплаты ввозной таможенной пошлины в отношении ввозимых до 31 декабря 2022 г. в Республику Армения и Кыргызскую Республику в целях использования для международных перевозок и (или) внутренних перевозок по территории государства - члена Евразийского экономического союза, в которое осуществляется ввоз соответствующего товара, и (или) между территориями государств - членов Евразийского экономического союза: вертолетов гражданских с максимальной взлетной массой более 750 кг, но не более 3 175 кг, включаемых в подсубпозиции 8802 11 000 2 и 8802 11 000 3 ТН ВЭД ЕАЭС; вертолетов гражданских с массой пустого снаряженного аппарата более 2 000 кг, но не более 5 000 кг, и максимальной взлетной массой более 4 000 кг, но не более 10 500 кг, включаемых в подсубпозицию 8802 12 000 1 ТН ВЭД ЕАЭС; гражданских пассажирских самолетов с массой пустого снаряженного аппарата не более 2 000 кг и максимальной взлетной массой более 750 кг, включаемых в подсубпозицию 8802 20 000 1 ТН ВЭД ЕАЭС; самолетов с массой пустого снаряженного аппарата более 60 000 кг, но не более 90 000 кг, с максимальной взлетной массой более 120 000 кг, но не более 180 000 кг, гражданских грузовых среднемагистральных, включаемых в подсубпозицию 8802 40 003 9 ТН ВЭД ЕАЭС; самолетов с массой пустого снаряженного аппарата более 160 000 кг, гражданских грузовых широкофюзеляжных дальнемагистральных с максимальной взлетной массой не более 370 000 кг, включаемых в подсубпозицию 8802 40 009 7 ТН ВЭД ЕАЭС</t>
  </si>
  <si>
    <t>Освобождение от уплаты ввозной таможенной пошлины в отношении самолетов военно-транспортных, оснащенных грузовой рампой, с массой пустого снаряженного аппарата более 12 000 кг, но не более 13 000 кг, классифицируемых кодом 8802 30 000 3 ТН ВЭД ЕАЭС, ввозимых на территорию Республики Казахстан с 1 января 2020 г. по 31 декабря 2023 г. включительно, в количестве 5 штук</t>
  </si>
  <si>
    <t>РГ</t>
  </si>
  <si>
    <t>Освобождение от уплаты ввозной таможенной пошлины в отношении товаров, ввозимых на таможенную территорию Евразийского экономического союза для целей строительства и модернизации на территории Республики Армения атомной электростанции и ее эксплуатации в течение гарантийного срока по Перечню товаров, ввозимых на таможенную территорию Евразийского экономического союза для целей строительства атомной электростанции и ее эксплуатации в течение гарантийного срока, утвержденному Решением Совета Евразийской экономической комиссии от 19 марта 2012 г. N 9</t>
  </si>
  <si>
    <t>АЭ</t>
  </si>
  <si>
    <t>Освобождение от взимания ввозных таможенных пошлин в отношении сахара-сырца тростникового субпозиций 1701 13 и 1701 14 ТН ВЭД ЕАЭС, ввозимого в период 2015 - 2025 годов для промышленной переработки на территории Республики Армения</t>
  </si>
  <si>
    <t>ЕШ</t>
  </si>
  <si>
    <t>Освобождение от уплаты ввозной таможенной пошлины в отношении товаров, ввозимых на территорию Республики Армения для целей строительства третьей линии электропередачи Иран - Армения согласно перечню товаров, ввозимых на территорию Республики Армения для целей строительства третьей линии электропередачи Иран - Армения, утвержденному Решением Совета Евразийской экономической комиссии от 6 апреля 2016 г. N 24</t>
  </si>
  <si>
    <t>ЛЭ</t>
  </si>
  <si>
    <t>Освобождение от уплаты ввозной таможенной пошлины в отношении текстурированных нитей полипропиленовых, классифицируемых кодом 5402 34 000 0 ТН ВЭД ЕАЭС, предназначенных для производства ковров и ковровых изделий, ввозимых на территорию Республики Беларусь в период с 1 января по 31 декабря 2018 г. включительно в объеме не более 4 тыс. тонн</t>
  </si>
  <si>
    <t>НП</t>
  </si>
  <si>
    <t>Освобождение от взимания ввозных таможенных пошлин в отношении сахара-сырца тростникового субпозиций 1701 13 и 1701 14 ТН ВЭД ЕАЭС, ввозимого в течение 5 лет с даты принятия Высшим Евразийским экономическим советом решения об отмене таможенного контроля товаров и транспортных средств, перемещаемых через кыргызско-казахстанский участок государственной границы, для промышленной переработки на территории Кыргызской Республики в объеме не более 100 000 тонн в год</t>
  </si>
  <si>
    <t>ИШ</t>
  </si>
  <si>
    <t>Освобождение от уплаты ввозной таможенной пошлины в отношении ввозимых в Кыргызскую Республику в период по 31 декабря 2016 г. включительно товаров подсубпозиции 3920 10 250 0 ТН ВЭД ЕАЭС в объеме не более 820 тонн в год, товаров подсубпозиций 3920 20 210 1 и 3920 20 210 9 ТН ВЭД ЕАЭС в объеме не более 75 тонн в год и товаров подсубпозиции 3923 30 101 0 ТН ВЭД ЕАЭС в объеме не более 200 тонн в год</t>
  </si>
  <si>
    <t>ПЛ</t>
  </si>
  <si>
    <t>Освобождение от уплаты ввозной таможенной пошлины в отношении товаров, ввозимых на территорию Кыргызской Республики в 2016 году в целях строительства Дома приемов и проведения официальных мероприятий согласно перечню товаров, ввозимых на территорию Кыргызской Республики в целях строительства Дома приемов и проведения официальных мероприятий, утвержденному Решением Совета Евразийской экономической комиссии от 11 июля 2016 г. N 57</t>
  </si>
  <si>
    <t>ДП</t>
  </si>
  <si>
    <t>Освобождение от уплаты ввозной таможенной пошлины в отношении товаров и транспортных средств, ввозимых резидентами Финляндской Республики на арендуемую Финляндской Республикой территорию Сайменского канала для осуществления работ, предусмотренных Договором между Российской Федерацией и Финляндской Республикой об аренде Финляндской Республикой российской части Сайменского канала и прилегающей к нему территории и об осуществлении судоходства через Сайменский канал от 27 мая 2010 года, и эксплуатации арендуемой территории</t>
  </si>
  <si>
    <t>СК</t>
  </si>
  <si>
    <t>Освобождение от уплаты ввозной таможенной пошлины в отношении станков для судостроительной промышленности, ввозимых в Российскую Федерацию с 1 июля 2016 г. по 31 октября 2016 г. включительно для целей выполнения государственного оборонного заказа Российской Федерации, согласно перечню отдельных видов станков для судостроительной промышленности, ввозимых на территорию Российской Федерации, утвержденному Решением Совета Евразийской экономической комиссии от 9 августа 2016 г. N 64</t>
  </si>
  <si>
    <t>СЗ</t>
  </si>
  <si>
    <t>Освобождение от уплаты ввозной таможенной пошлины в отношении товаров, ввозимых на территорию Российской Федерации для целей реализации проекта по строительству и эксплуатации завода по производству сжиженного природного газа Южно-Тамбейского газоконденсатного месторождения на полуострове Ямал, включенных в перечень, утвержденный Решением Совета Евразийской экономической комиссии от 16 февраля 2018 г. N 2</t>
  </si>
  <si>
    <t>ГЯ</t>
  </si>
  <si>
    <t>Освобождение от уплаты ввозной таможенной пошлины в отношении товаров, ввозимых на таможенную территорию Евразийского экономического союза в целях реализации государствами - членами Евразийского экономического союза мер, направленных на предупреждение и предотвращение распространения коронавирусной инфекции 2019-nCoV</t>
  </si>
  <si>
    <t>КИ</t>
  </si>
  <si>
    <t>Иные, не поименованные в подразделе 1.1, льготы по уплате таможенных пошлин</t>
  </si>
  <si>
    <t>ТИ</t>
  </si>
  <si>
    <t>1.2. Льготы по уплате акцизов, взимаемых при ввозе подакцизных товаров на таможенную территорию Евразийского экономического союза</t>
  </si>
  <si>
    <t>Акцизы не уплачиваются в отношении товаров, помещаемых под таможенную процедуру, иную, чем таможенные процедуры выпуска для внутреннего потребления, временного ввоза (допуска), переработки для внутреннего потребления</t>
  </si>
  <si>
    <t>П</t>
  </si>
  <si>
    <t>Освобождение от уплаты акциза в отношении подакцизных товаров, ввозимых на таможенную территорию Евразийского экономического союза и вывозимых из нее и предназначенных для официального пользования дипломатических представительств, консульских учреждений, иных официальных представительств иностранных государств, расположенных на территориях государств - членов Евразийского экономического союза, а также для личного пользования дипломатического и административно-технического персонала этих представительств, включая членов их семей, проживающих вместе с ними</t>
  </si>
  <si>
    <t>Д</t>
  </si>
  <si>
    <t>Временное нахождение и использование на таможенной территории Евразийского экономического союза в соответствии с таможенной процедурой временного ввоза (допуска) без уплаты акцизов товаров, категории которых определяются Евразийской экономической комиссией и (или) международными договорами государств - членов Евразийского экономического союза с третьей стороной</t>
  </si>
  <si>
    <t>В</t>
  </si>
  <si>
    <t>Освобождение от уплаты акцизов в отношении перемещаемых припасов</t>
  </si>
  <si>
    <t>Р</t>
  </si>
  <si>
    <t>Льготы по уплате акцизов не запрашиваются</t>
  </si>
  <si>
    <t>О</t>
  </si>
  <si>
    <t>1.3. Льготы по уплате налога на добавленную стоимость (далее - НДС), взимаемого при ввозе товаров на таможенную территорию Евразийского экономического союза</t>
  </si>
  <si>
    <t>НДС не уплачивается в отношении товаров, помещаемых под таможенную процедуру, иную, чем таможенные процедуры выпуска для внутреннего потребления, временного ввоза (допуска), переработки для внутреннего потребления</t>
  </si>
  <si>
    <t>Освобождение от уплаты НДС в отношении товаров, ввозимых на таможенную территорию Евразийского экономического союза и вывозимых из нее и предназначенных для официального пользования дипломатических представительств, консульских учреждений, иных официальных представительств иностранных государств, расположенных на территориях государств - членов Евразийского экономического союза, а также для личного пользования дипломатического и административно-технического персонала этих представительств, включая членов их семей, проживающих вместе с ними</t>
  </si>
  <si>
    <t>Временное нахождение и использование на таможенной территории Евразийского экономического союза в соответствии с таможенной процедурой временного ввоза (допуска) без уплаты НДС товаров, категории которых определяются Евразийской экономической комиссией и (или) международными договорами государств - членов Евразийского экономического союза с третьей стороной</t>
  </si>
  <si>
    <t>Освобождение от уплаты НДС в отношении перемещаемых припасов</t>
  </si>
  <si>
    <t>Льготы по уплате НДС не запрашиваются</t>
  </si>
  <si>
    <t>Раздел 4. Льготы, предусмотренные законодательством о таможенном деле в Российской Федерации</t>
  </si>
  <si>
    <t>4.1. Льготы по уплате таможенных сборов за таможенные операции, предусмотренные законодательством Российской Федерации</t>
  </si>
  <si>
    <t>Освобождение от уплаты таможенных сборов за таможенные операции в отношении валют государств - членов Евразийского экономического союза, иностранной валюты (за исключением используемой в нумизматических целях), а также ценных бумаг, выпущенных в обращение</t>
  </si>
  <si>
    <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относящихся в соответствии с законодательством Российской Федерации к гуманитарной помощи (содействию)</t>
  </si>
  <si>
    <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относящихся в соответствии с законодательством Российской Федерации к технической помощи (содействию)</t>
  </si>
  <si>
    <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дипломатическими представительствами, консульскими учреждениями, иными официальными представительствами иностранных государств, международными организациями, персоналом этих представительств, учреждений и организаций, а также товаров, предназначенных для личного пользования отдельных категорий иностранных лиц, пользующихся преимуществами, привилегиями и (или) иммунитетами в соответствии с международными договорами</t>
  </si>
  <si>
    <t>Освобождение от уплаты таможенных сборов за таможенные операции в отношении бланков книжек МДП, перемещаемых между Ассоциацией международных автомобильных перевозчиков России (АСМАП) и Международным союзом автомобильного транспорта (МСАТ)</t>
  </si>
  <si>
    <t>Освобождение от уплаты таможенных сборов за таможенные операции в отношении бланков карнетов АТА или их частей, предназначенных для выдачи на таможенной территории Евразийского экономического союза</t>
  </si>
  <si>
    <t>КА</t>
  </si>
  <si>
    <t>Освобождение от уплаты таможенных сборов за таможенные операции в отношении акцизных марок, ввозимых в Российскую Федерацию и вывозимых из Российской Федерации</t>
  </si>
  <si>
    <t>АМ</t>
  </si>
  <si>
    <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в целях демонстрации при проведении выставочно-конгрессных мероприятий с иностранным участием, авиационно-космических салонов и на иных подобных мероприятий, по решению Правительства Российской Федерации</t>
  </si>
  <si>
    <t>ВМ</t>
  </si>
  <si>
    <t>Освобождение от уплаты таможенных сборов за таможенные операции в отношении товаров, предназначенных для проведения киносъемок, представлений, спектаклей и подобных мероприятий (театральных костюмов, цирковых костюмов, кинокостюмов, сценического оборудования, партитур, музыкальных инструментов и другого театрального реквизита, циркового реквизита, кинореквизита), помещаемых под таможенную процедуру временного ввоза (допуска) или таможенную процедуру временного вывоза и при их обратном вывозе (реэкспорте) или обратном ввозе (реимпорте), если такие товары помещаются под таможенную процедуру временного ввоза (допуска) без уплаты таможенных пошлин, налогов</t>
  </si>
  <si>
    <t>ЗМ</t>
  </si>
  <si>
    <t>Освобождение от уплаты таможенных сборов за таможенные операции в отношении товаров, предназначенных для спортивных соревнований, показательных спортивных мероприятий или тренировок, помещаемых под таможенную процедуру временного ввоза (допуска) без уплаты таможенных пошлин, налогов или таможенную процедуру временного вывоза и при завершении указанных процедур помещением товаров под таможенную процедуру реэкспорта и реимпорта соответственно</t>
  </si>
  <si>
    <t>Освобождение от уплаты таможенных сборов за таможенные операции в отношении культурных ценностей, помещаемых под таможенную процедуру временного ввоза (допуска) или таможенную процедуру временного вывоза государственными, негосударственными и муниципальными музеями, государственными и негосударственными архивами, библиотеками, иными государственными и муниципальными хранилищами культурных ценностей в целях их экспонирования и при завершении действия указанных процедур помещением товаров под таможенную процедуру реэкспорта и реимпорта товаров соответственно, а также в отношении культурных ценностей, помещаемых под таможенную процедуру выпуска для внутреннего потребления</t>
  </si>
  <si>
    <t>КЦ</t>
  </si>
  <si>
    <t>Освобождение от уплаты таможенных сборов за таможенные операции в отношении культурных ценностей, возвращаемых в случае незаконного ввоза в Российскую Федерацию или незаконного вывоза из Российской Федерации</t>
  </si>
  <si>
    <t>КВ</t>
  </si>
  <si>
    <t>Освобождение от уплаты таможенных сборов за таможенные операции в отношении профессионального оборудования, используемого для целей производства и выпуска средств массовой информации, помещаемого под таможенную процедуру временного вывоза, а также при его обратном ввозе (реимпорте), перечень которого определяется Правительством Российской Федерации</t>
  </si>
  <si>
    <t>ОИ</t>
  </si>
  <si>
    <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в качестве припасов</t>
  </si>
  <si>
    <t>Освобождение от уплаты таможенных сборов за таможенные операции в отношении товаров, помещаемых под специальные таможенные процедуры, а также при помещении товаров под таможенные процедуры, необходимые для завершения специальной таможенной процедуры</t>
  </si>
  <si>
    <t>СП</t>
  </si>
  <si>
    <t>Освобождение от уплаты таможенных сборов за таможенные операции в отношении товаров, которые оказались уничтожены, безвозвратно утеряны вследствие аварии или действия непреодолимой силы либо в результате естественной убыли при нормальных условиях перевозки (транспортировки) и (или) хранения</t>
  </si>
  <si>
    <t>РУ</t>
  </si>
  <si>
    <t>Освобождение от уплаты таможенных сборов за таможенные операции в отношении товаров, помещаемых под таможенную процедуру таможенного транзита</t>
  </si>
  <si>
    <t>РТ</t>
  </si>
  <si>
    <t>Освобождение от уплаты таможенных сборов за таможенные операции в отношении отходов (остатков), образовавшихся в результате уничтожения иностранных товаров в соответствии с таможенной процедурой уничтожения, в отношении которых не подлежат уплате таможенные пошлины, налоги</t>
  </si>
  <si>
    <t>УО</t>
  </si>
  <si>
    <t>Освобождение от уплаты таможенных сборов за таможенные операции в отношении товаров, прибывших на территорию Российской Федерации, находящихся в месте прибытия либо в иной зоне таможенного контроля, расположенной в непосредственной близости от места прибытия, не помещенных под какую-либо таможенную процедуру, помещаемых под таможенную процедуру реэкспорта и убывающих с территории Российской Федерации</t>
  </si>
  <si>
    <t>ОВ</t>
  </si>
  <si>
    <t>Освобождение от уплаты таможенных сборов за таможенные операции в отношении товаров, временно ввозимых в Российскую Федерацию с применением карнетов АТА, в случае соблюдения условий временного ввоза товаров с применением карнетов АТА, и их обратном вывозе из Российской Федерации, а также товаров, временно вывозимых из Российской Федерации с применением карнетов АТА, в случае соблюдения условий временного вывоза товаров с применением карнетов АТА, и их обратном ввозе в Российскую Федерацию</t>
  </si>
  <si>
    <t>ВА</t>
  </si>
  <si>
    <t>Освобождение от уплаты таможенных сборов за таможенные операции в отношении запасных частей и оборудования, ввозимых в Российскую Федерацию и вывозимых из Российской Федерации одновременно с транспортным средством международной перевозки в соответствии с главой 38 Таможенного кодекса Евразийского экономического союза</t>
  </si>
  <si>
    <t>ЗП</t>
  </si>
  <si>
    <t>Освобождение от уплаты таможенных сборов за таможенные операции в отношении транспортных средств международных перевозок, в том числе выпущенных на территории Российской Федерации в соответствии с таможенной процедурой временного ввоза (допуска) или таможенной процедурой свободной таможенной зоны и в дальнейшем используемых в качестве транспортных средств международных перевозок</t>
  </si>
  <si>
    <t>ТС</t>
  </si>
  <si>
    <t>Освобождение от уплаты таможенных сборов за таможенные операции в отношении товаров, ввезенных на территорию Калининградской области в соответствии с таможенной процедурой свободной таможенной зоны, и продуктов их переработки, помещаемых под таможенную процедуру выпуска для внутреннего потребления</t>
  </si>
  <si>
    <t>ЗК</t>
  </si>
  <si>
    <t>Освобождение от уплаты таможенных сборов за таможенные операции в отношении товаров, предназначенных для проведения с ними или с их использованием испытаний, проверок, экспериментов и (или) показа свойств и характеристик, ввозимых в Российскую Федерацию в соответствии с таможенной процедурой временного ввоза (допуска) без уплаты таможенных пошлин, налогов или вывозимых из Российской Федерации в соответствии с таможенной процедурой временного вывоза</t>
  </si>
  <si>
    <t>НО</t>
  </si>
  <si>
    <t>Освобождение от уплаты таможенных сборов за таможенные операции в отношении товаров, помещаемых под таможенную процедуру экспорта и не облагаемых вывозными таможенными пошлинами</t>
  </si>
  <si>
    <t>ЭС</t>
  </si>
  <si>
    <t>Освобождение от уплаты таможенных сборов за таможенные операции в отношении товаров в случаях, определяемых Правительством Российской Федерации</t>
  </si>
  <si>
    <t>ОС</t>
  </si>
  <si>
    <t>Льготы по уплате таможенных сборов за таможенные операции в отношении товаров не запрашиваются</t>
  </si>
  <si>
    <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международных договоров Российской Федерации о воздушном сообщении</t>
  </si>
  <si>
    <t>МВ</t>
  </si>
  <si>
    <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межправительственных договоров Российской Федерации об уходе за военными могилами</t>
  </si>
  <si>
    <t>МУ</t>
  </si>
  <si>
    <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Соглашения о международно-правовых гарантиях беспрепятственного и независимого осуществления деятельности Межгосударственной телерадиокомпании "Мир"</t>
  </si>
  <si>
    <t>ММ</t>
  </si>
  <si>
    <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Соглашения между Правительством Российской Федерации и Правительством Китайской Народной Республики о сотрудничестве в нефтяной сфере</t>
  </si>
  <si>
    <t>МН</t>
  </si>
  <si>
    <t>СИ</t>
  </si>
  <si>
    <t>Иные, не поименованные в подразделе 4.1, льготы по уплате таможенных сборов за таможенные операции в отношении товаров, ввозимых в Российскую Федерацию и вывозимых из Российской Федерации</t>
  </si>
  <si>
    <t>4.2. Льготы по уплате таможенной пошлины</t>
  </si>
  <si>
    <t>Освобождение от уплаты таможенных пошлин в отношении товаров, вывозимых с территории Российской Федерации в качестве гуманитарной помощи; в целях ликвидации последствий аварий и катастроф, стихийных бедствий</t>
  </si>
  <si>
    <t>ГП</t>
  </si>
  <si>
    <t>Освобождение от уплаты таможенной пошлины в отношении товаров, вывозимых с территории Российской Федерации в благотворительных целях по линии государств, международных организаций, правительств, в том числе в целях оказания технической помощи (содействия)</t>
  </si>
  <si>
    <t>ТП</t>
  </si>
  <si>
    <t>Освобождение от уплаты таможенной пошлины в отношении предметов материально-технического снабжения и снаряжения, топлива, продовольствия и другого имущества, вывозимого за пределы территории Российской Федерации для обеспечения деятельности судов государств - членов Евразийского экономического союза и судов, арендованных (зафрактованных) юридическими лицами и физическими лицами государств - членов Евразийского экономического союза, осуществляющих рыболовство</t>
  </si>
  <si>
    <t>Освобождение от уплаты таможенной пошлины в отношении товаров, перемещаемых в соответствии с Соглашением о разделе продукции (далее - СРП) Сахалин-1</t>
  </si>
  <si>
    <t>АВ</t>
  </si>
  <si>
    <t>Освобождение от уплаты таможенной пошлины в отношении товаров, перемещаемых в соответствии с СРП Сахалин-2</t>
  </si>
  <si>
    <t>БВ</t>
  </si>
  <si>
    <t>Освобождение от уплаты таможенной пошлины в отношении товаров, перемещаемых в соответствии с СРП Харьягинское месторождение</t>
  </si>
  <si>
    <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полностью в Азовском море или на 50 и более процентов своей площади в Балтийском море, в период до 31 марта 2032 г. включительно</t>
  </si>
  <si>
    <t>НА</t>
  </si>
  <si>
    <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на 50 и более процентов своей площади в Черном море (глубина до 100 метров включительно), Печорском или Белом море, южной части Охотского моря (южнее 55° северной широты) либо российской части (российском секторе) дна Каспийского моря, в период до 31 марта 2032 г. включительно</t>
  </si>
  <si>
    <t>НЧ</t>
  </si>
  <si>
    <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на 50 и более процентов своей площади в Черном море (глубина более 100 метров), северной части Охотского моря (на 55° северной широты или севернее этой широты), южной части Баренцева моря (южнее 72° северной широты), в период до 31 марта 2042 г. включительно</t>
  </si>
  <si>
    <t>НВ</t>
  </si>
  <si>
    <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на 50 и более процентов своей площади в Карском море, северной части Баренцева моря (на 72° северной широты и севернее этой широты), восточной Арктике (море Лаптевых, Восточно-Сибирском море, Чукотском море и Беринговом море)</t>
  </si>
  <si>
    <t>НК</t>
  </si>
  <si>
    <t>Освобождение от уплаты вывозной таможенной пошлины в отношении товаров, вывозимых из Российской Федерации и полученных (произведенных) при разработке морского месторождения углеводородного сырья, при этом не являющегося новым морским месторождением углеводородного сырья в соответствии со статьей 11.1 Налогового кодекса Российской Федерации, расположенного на 50 и более процентов своей площади в южной части Охотского моря (южнее 55° северной широты), в период до 1 января 2021 г. при условии, что степень выработанности запасов каждого вида углеводородного сырья (за исключением попутного газа), добываемого на таком месторождении, по состоянию на 1 января 2015 г. составляет менее 5 процентов</t>
  </si>
  <si>
    <t>НМ</t>
  </si>
  <si>
    <t>Освобождение от уплаты вывозной таможенной пошлины в отношении товаров, вывозимых из Российской Федерации и полученных (произведенных) при осуществлении деятельности по добыче углеводородного сырья на участке недр</t>
  </si>
  <si>
    <t>НД</t>
  </si>
  <si>
    <t>Освобождение от уплаты вывозной таможенной пошлины в отношении топлива, вывозимого из Российской Федерации для обеспечения деятельности судов, используемых на континентальном шельфе Российской Федерации и (или) в исключительной экономической зоне Российской Федерации либо в российской части (российском секторе) дна Каспийского моря для геологического изучения недр, разведки и добычи углеводородного сырья, а также судов обеспечения и поисково-спасательных судов, используемых при проведении указанных работ</t>
  </si>
  <si>
    <t>ТЛ</t>
  </si>
  <si>
    <t>Освобождение от уплаты вывозной таможенной пошлины в отношении товаров, за исключением подакцизных, вывозимых из Российской Федерации в рамках международного сотрудничества Российской Федерации в области исследования и использования космического пространства, а также соглашений об услугах по запуску космических аппаратов</t>
  </si>
  <si>
    <t>Тарифная преференция в отношении товаров, происходящих и ввозимых из Республики Сербии или Республики Черногории в рамках Соглашения о свободной торговле между Российской Федерацией и Союзной Республикой Югославией</t>
  </si>
  <si>
    <t>ЛЛ</t>
  </si>
  <si>
    <t>Освобождение от уплаты таможенной пошлины в отношении товаров, ввозимых на территорию Российской Федерации международными организациями, их представительствами, персоналом этих организаций и представительств, а также членами их семей</t>
  </si>
  <si>
    <t>Освобождение от уплаты таможенной пошлины в отношении товаров, перемещаемых через границу Российской Федерации в рамках международных договоров Российской Федерации о воздушном сообщении</t>
  </si>
  <si>
    <t>Освобождение от уплаты таможенных пошлин в отношении бланков книжек МДП, перемещаемых между Ассоциацией международных автомобильных перевозчиков России (АСМАП) и Международным союзом автомобильного транспорта в Женеве (МСАТ)</t>
  </si>
  <si>
    <t>Освобождение от уплаты таможенной пошлины в отношении товаров, перемещаемых в рамках межправительственных договоров Российской Федерации об уходе за военными могилами</t>
  </si>
  <si>
    <t>Освобождение от уплаты таможенной пошлины в отношении товаров, ввозимых в соответствии с Соглашением о ввозе материалов образовательного, научного и культурного характера от 17 июня 1950 года и Протоколом к нему от 26 ноября 1976 года</t>
  </si>
  <si>
    <t>МЯ</t>
  </si>
  <si>
    <t>Освобождение от уплаты таможенной пошлины в отношении товаров, ввозимых в соответствии с Соглашением об общих условиях и механизме поддержки развития производственной кооперации предприятий и отраслей государств - участников Содружества Независимых Государств от 23 декабря 1993 года</t>
  </si>
  <si>
    <t>МП</t>
  </si>
  <si>
    <t>Освобождение от уплаты таможенной пошлины в отношении товаров, перемещаемых в соответствии с межправительственными договорами Российской Федерации о производственной и научно-технической кооперации предприятий оборонных отраслей промышленности</t>
  </si>
  <si>
    <t>МЮ</t>
  </si>
  <si>
    <t>МО</t>
  </si>
  <si>
    <t>Освобождение от уплаты таможенной пошлины в отношении товаров, перемещаемых в рамках Соглашения об освобождении от уплаты таможенных пошлин, налогов и выдачи специальных разрешений за провоз нормативных документов, эталонов, средств измерений и стандартных образцов, провозимых с целью поверки и метрологической аттестации, от 10 февраля 1995 года</t>
  </si>
  <si>
    <t>МЭ</t>
  </si>
  <si>
    <t>Освобождение от уплаты таможенной пошлины в отношении российского природного газа, вывозимого в Турецкую Республику через акваторию Черного моря в соответствии с Соглашением между Правительством Российской Федерации и Правительством Турецкой Республики о поставках российского природного газа в Турецкую Республику через акваторию Черного моря от 15 декабря 1997 года</t>
  </si>
  <si>
    <t>МТ</t>
  </si>
  <si>
    <t>Освобождение от уплаты таможенной пошлины в отношении товаров, перемещаемых в соответствии с Соглашением между Правительством Российской Федерации и Правительством Монголии о деятельности Российско-Монгольской компании с ограниченной ответственностью "Монголросцветмет" от 25 апреля 2007 года</t>
  </si>
  <si>
    <t>Освобождение от уплаты таможенной пошлины в отношении товаров, ввозимых на территорию Российской Федерации в рамках Соглашения между Правительством Российской Федерации и Правительством Китайской Народной Республики о сотрудничестве в нефтяной сфере от 21 апреля 2009 года</t>
  </si>
  <si>
    <t>Тарифная преференция в виде освобождения от уплаты таможенной пошлины в отношении товаров, происходящих и ввозимых из государств, образующих вместе с Российской Федерацией зону свободной торговли (за исключением тарифной преференции, определенной кодом ЛЛ)</t>
  </si>
  <si>
    <t>ЭР</t>
  </si>
  <si>
    <t>Освобождение от уплаты вывозной таможенной пошлины в отношении нефти и нефтепродуктов, вывозимых из Российской Федерации в государства - участники Договора о Таможенном союзе и Едином экономическом пространстве от 26 февраля 1999 года, а также в государства, образующие вместе с Российской Федерацией зону свободной торговли, если такое освобождение предусмотрено международными договорами</t>
  </si>
  <si>
    <t>ПН</t>
  </si>
  <si>
    <t>Освобождение от уплаты таможенной пошлины в отношении товаров, перемещаемых через границу Российской Федерации в рамках Соглашения о привилегиях и иммунитетах Международной организации ИТЭР по термоядерной энергии для совместной реализации проекта ИТЭР от 21 ноября 2006 года</t>
  </si>
  <si>
    <t>МР</t>
  </si>
  <si>
    <t>ПИ</t>
  </si>
  <si>
    <t>Иные, не поименованные в подразделе 4.2, льготы по уплате таможенных пошлин</t>
  </si>
  <si>
    <t>4.3. Льготы по уплате акциза, взимаемого при ввозе подакцизных товаров на территорию Российской Федерации</t>
  </si>
  <si>
    <t>Ч</t>
  </si>
  <si>
    <t>Акциз не уплачивается при выпуске товаров в соответствии с таможенной процедурой выпуска для внутреннего потребления при завершении действия таможенной процедуры свободной таможенной зоны на территории Особой экономической зоны в Калининградской области в соответствии с подпунктом 1.1 пункта 1 статьи 185 Налогового кодекса Российской Федерации</t>
  </si>
  <si>
    <t>З</t>
  </si>
  <si>
    <t>Освобождение от уплаты акциза в отношении товаров, ввозимых в Российскую Федерацию и предназначенных для выполнения работ по СРП: - Сахалин-1; - Сахалин-2; - Харьягинское месторождение</t>
  </si>
  <si>
    <t>Освобождение от уплаты акциза в отношении подакцизных товаров, ввозимых в Российскую Федерацию международными организациями, их представительствами на территории Российской Федерации, персоналом этих организаций и представительств, а также членами их семей</t>
  </si>
  <si>
    <t>Ю</t>
  </si>
  <si>
    <t>Освобождение от уплаты акциза в отношении подакцизных товаров, ввозимых в Российскую Федерацию и предназначенных для официального пользования дипломатическими представительствами, консульскими учреждениями и иными официальными представительствами иностранных государств, расположенными на территории Российской Федерации, а также для личного пользования членами дипломатического и административно-технического персонала этих представительств и членами их семей, проживающими вместе с ними</t>
  </si>
  <si>
    <t>Освобождение от уплаты акциза в отношении подакцизных товаров, ввозимых в Российскую Федерацию в соответствии с Соглашением об общих условиях и механизме поддержки развития производственной кооперации предприятий и отраслей государств - участников Содружества Независимых Государств от 23 декабря 1993 года</t>
  </si>
  <si>
    <t>К</t>
  </si>
  <si>
    <t>И</t>
  </si>
  <si>
    <t>Иные, не поименованные в подразделах 1.2 и 4.3, льготы по уплате акциза в отношении подакцизных товаров, ввозимых на таможенную территорию Евразийского экономического союза</t>
  </si>
  <si>
    <t>4.4. Льготы по уплате НДС</t>
  </si>
  <si>
    <t>Освобождение от уплаты НДС в отношении валюты Российской Федерации и иностранной валюты, банкнот, являющихся законными средствами платежа (за исключением предназначенных для коллекционирования), а также ценных бумаг - акций, облигаций, сертификатов, векселей</t>
  </si>
  <si>
    <t>Освобождение от уплаты НДС в отношении товаров, ввозимых в Российскую Федерацию в качестве гуманитарной помощи</t>
  </si>
  <si>
    <t>Освобождение от уплаты НДС в отношении товаров, ввозимых в Российскую Федерацию в качестве технической помощи</t>
  </si>
  <si>
    <t>ЧА</t>
  </si>
  <si>
    <t>ЧБ</t>
  </si>
  <si>
    <t>ЧВ</t>
  </si>
  <si>
    <t>Освобождение от уплаты НДС в отношении ввозимого в Российскую Федерацию технологического оборудования (в том числе комплектующих и запасных частей к нему), аналоги которого не производятся в Российской Федерации</t>
  </si>
  <si>
    <t>ТО</t>
  </si>
  <si>
    <t>Освобождение от уплаты НДС в отношении ввозимых в Российскую Федерацию судов, подлежащих регистрации в Российском международном реестре судов</t>
  </si>
  <si>
    <t>Освобождение от уплаты НДС в отношении ввозимой в Российскую Федерацию продукции морского промысла, выловленной и (или) переработанной рыбопромышленными предприятиями (организациями) Российской Федерации</t>
  </si>
  <si>
    <t>Освобождение от уплаты НДС в отношении товаров, ввозимых в Российскую Федерацию и предназначенных для выполнения работ по СРП: - Сахалин-1</t>
  </si>
  <si>
    <t>Освобождение от уплаты НДС в отношении товаров, ввозимых в Российскую Федерацию и предназначенных для выполнения работ по СРП: - Сахалин-2</t>
  </si>
  <si>
    <t>Освобождение от уплаты НДС в отношении товаров, ввозимых в Российскую Федерацию и предназначенных для выполнения работ по СРП: - Харьягинское месторождение</t>
  </si>
  <si>
    <t>Освобождение от уплаты НДС в отношении ввозимых в Российскую Федерацию необработанных природных алмазов</t>
  </si>
  <si>
    <t>ПА</t>
  </si>
  <si>
    <t>Освобождение от уплаты НДС в отношении ввозимых в Российскую Федерацию племенного крупного рогатого скота, племенных свиней, племенных овец, племенных коз, племенных лошадей, племенной птицы (племенного яйца), семени (спермы), полученного от племенных быков, племенных свиней, племенных баранов, племенных козлов, племенных жеребцов, эмбрионов, полученных от племенного крупного рогатого скота, племенных свиней, племенных овец, племенных коз, племенных лошадей</t>
  </si>
  <si>
    <t>Освобождение от уплаты НДС в отношении ввозимых в Российскую Федерацию всех видов печатных изданий, получаемых государственными и муниципальными библиотеками и музеями по международному книгообмену, а также произведений кинематографии, ввозимых специализированными государственными организациями в целях осуществления международных некоммерческих обменов</t>
  </si>
  <si>
    <t>КО</t>
  </si>
  <si>
    <t>Освобождение от уплаты НДС в отношении ввозимых в Российскую Федерацию культурных ценностей, приобретенных за счет средств федерального бюджета, бюджетов субъектов Российской Федерации и местных бюджетов, культурных ценностей, полученных в дар государственными и муниципальными учреждениями культуры, государственными и муниципальными архивами, а также культурных ценностей, передаваемых в качестве дара учреждениям, отнесенным в соответствии с законодательством Российской Федерации к особо ценным объектам культурного и национального наследия народов Российской Федерации</t>
  </si>
  <si>
    <t>Освобождение от уплаты НДС в отношении ввозимых в Российскую Федерацию технических средств, включая автомототранспорт, материалов, которые могут быть использованы исключительно для профилактики инвалидности или реабилитации инвалидов</t>
  </si>
  <si>
    <t>Освобождение от уплаты НДС в отношении ввозимых в Российскую Федерацию сырья и комплектующих изделий для производства технических средств, включая автомототранспорт, которые могут быть использованы исключительно для профилактики инвалидности или реабилитации инвалидов</t>
  </si>
  <si>
    <t>ГК</t>
  </si>
  <si>
    <t>Освобождение от уплаты НДС в отношении ввозимых в Российскую Федерацию протезно-ортопедических изделий</t>
  </si>
  <si>
    <t>Освобождение от уплаты НДС в отношении ввозимых в Российскую Федерацию сырья и материалов для изготовления протезно-ортопедических изделий и полуфабрикатов к ним</t>
  </si>
  <si>
    <t>ГС</t>
  </si>
  <si>
    <t>Освобождение от уплаты НДС в отношении ввозимых в Российскую Федерацию материалов для изготовления медицинских иммунобиологических препаратов для диагностики, профилактики и (или) лечения инфекционных заболеваний</t>
  </si>
  <si>
    <t>ГИ</t>
  </si>
  <si>
    <t>Освобождение от уплаты НДС в отношении ввозимых в Российскую Федерацию медицинских изделий</t>
  </si>
  <si>
    <t>ХТ</t>
  </si>
  <si>
    <t>Освобождение от уплаты НДС в отношении ввозимых в Российскую Федерацию сырья и комплектующих изделий для производства медицинских изделий, освобождаемых от уплаты НДС</t>
  </si>
  <si>
    <t>ХС</t>
  </si>
  <si>
    <t>Освобождение от уплаты НДС в отношении ввозимых в Российскую Федерацию очков корригирующих (для коррекции зрения), линз для коррекции зрения, оправ для очков корригирующих (для коррекции зрения)</t>
  </si>
  <si>
    <t>ХО</t>
  </si>
  <si>
    <t>Освобождение от уплаты НДС в отношении ввозимых в Российскую Федерацию сырья и комплектующих изделий для производства очков корригирующих (для коррекции зрения), линз для коррекции зрения, оправ для очков корригирующих (для коррекции зрения)</t>
  </si>
  <si>
    <t>ХК</t>
  </si>
  <si>
    <t>Освобождение от уплаты НДС в отношении ввозимых в Российскую Федерацию расходных материалов для научных исследований, аналоги которых не производятся в Российской Федерации</t>
  </si>
  <si>
    <t>РМ</t>
  </si>
  <si>
    <t>Освобождение от уплаты НДС в отношении ввозимых на территорию Российской Федерации незарегистрированных лекарственных средств, предназначенных для оказания медицинской помощи по жизненным показаниям конкретных пациентов, и гемопоэтических стволовых клеток и костного мозга для проведения неродственной трансплантации</t>
  </si>
  <si>
    <t>Применение ставки НДС в размере 10% в отношении ввозимых в Российскую Федерацию периодических печатных изданий; книжной продукции, связанной с образованием, наукой и культурой</t>
  </si>
  <si>
    <t>ЛК</t>
  </si>
  <si>
    <t>Применение ставки НДС в размере 10% в отношении ввозимых в Российскую Федерацию лекарственных средств (включая фармацевтические субстанции), в том числе предназначенных для проведения клинических исследований лекарственных препаратов</t>
  </si>
  <si>
    <t>ЛС</t>
  </si>
  <si>
    <t>Применение ставки НДС в размере 10% в отношении ввозимых в Российскую Федерацию медицинских изделий</t>
  </si>
  <si>
    <t>ЛМ</t>
  </si>
  <si>
    <t>Применение ставки НДС в размере 10% в отношении ввозимых в Российскую Федерацию продовольственных товаров</t>
  </si>
  <si>
    <t>ЛП</t>
  </si>
  <si>
    <t>Применение ставки НДС в размере 10% в отношении ввозимых в Российскую Федерацию товаров для детей</t>
  </si>
  <si>
    <t>ЛД</t>
  </si>
  <si>
    <t>Освобождение от уплаты НДС в отношении ввозимых в Российскую Федерацию культурных ценностей, не указанных в подпункте 4 статьи 150 Налогового кодекса Российской Федерации, при условии их отнесения к таковым в соответствии с законодательством Российской Федерации о вывозе и ввозе культурных ценностей</t>
  </si>
  <si>
    <t>КЛ</t>
  </si>
  <si>
    <t>Освобождение от уплаты НДС в отношении гражданских воздушных судов, зарегистрированных (подлежащих регистрации) в Государственном реестре гражданских воздушных судов Российской Федерации</t>
  </si>
  <si>
    <t>Освобождение от уплаты НДС в отношении гражданских воздушных судов, зарегистрированных в государственном реестре гражданских воздушных судов иностранного государства</t>
  </si>
  <si>
    <t>Освобождение от уплаты НДС в отношении авиационных двигателей, запасных частей и комплектующих изделий, предназначенных для строительства, ремонта и (или) модернизации на территории Российской Федерации гражданских воздушных судов, а также печатных изданий, опытных образцов и (или) их составных частей, необходимых для разработки, создания и (или) испытания гражданских воздушных судов и (или) авиационных двигателей</t>
  </si>
  <si>
    <t>НДС не уплачивается при выпуске товаров в соответствии с таможенной процедурой выпуска для внутреннего потребления при завершении действия таможенной процедуры свободной таможенной зоны на территории Особой экономической зоны в Калининградской области в соответствии с подпунктом 1.1 пункта 1 статьи 151 Налогового кодекса Российской Федерации</t>
  </si>
  <si>
    <t>КН</t>
  </si>
  <si>
    <t>Освобождение от уплаты НДС в отношении товаров, ввозимых в Российскую Федерацию международными организациями, их представительствами на территории Российской Федерации, персоналом этих организаций и представительств, а также членами их семей</t>
  </si>
  <si>
    <t>Освобождение от уплаты НДС в отношении товаров, ввозимых в Российскую Федерацию в рамках международных договоров Российской Федерации о воздушном сообщении</t>
  </si>
  <si>
    <t>Освобождение от уплаты НДС в отношении ввозимых в Российскую Федерацию бланков книжек МДП, перемещаемых между Ассоциацией международных автомобильных перевозчиков России (АСМАП) и Международным союзом автомобильного транспорта в Женеве (МСАТ)</t>
  </si>
  <si>
    <t>Освобождение от уплаты НДС в отношении товаров, ввозимых в Российскую Федерацию в рамках межправительственных договоров об уходе за военными могилами</t>
  </si>
  <si>
    <t>Освобождение от уплаты НДС в отношении товаров, ввозимых в Российскую Федерацию в соответствии с Соглашением о ввозе материалов образовательного, научного и культурного характера от 17 июня 1950 года и Протоколом к нему от 26 ноября 1976 года</t>
  </si>
  <si>
    <t>Освобождение от уплаты НДС в отношении товаров, ввозимых в Российскую Федерацию в соответствии с Соглашением об общих условиях и механизме поддержки развития производственной кооперации предприятий и отраслей государств - участников Содружества Независимых Государств от 23 декабря 1993 года</t>
  </si>
  <si>
    <t>Освобождение от уплаты НДС в отношении товаров, за исключением подакцизных, ввозимых в Российскую Федерацию в рамках международного сотрудничества Российской Федерации в области исследования и использования космического пространства, а также договоров об услугах по запуску космических аппаратов</t>
  </si>
  <si>
    <t>МК</t>
  </si>
  <si>
    <t>Освобождение от уплаты НДС в отношении товаров, ввозимых в Российскую Федерацию в рамках Соглашения об освобождении от уплаты таможенных пошлин, налогов и выдачи специальных разрешений за провоз нормативных документов, эталонов, средств измерений и стандартных образцов, провозимых с целью поверки и метрологической аттестации, от 10 февраля 1995 года</t>
  </si>
  <si>
    <t>Освобождение от уплаты НДС в отношении ввозимой в Российскую Федерацию продукции, произведенной в результате хозяйственной деятельности российских организаций на земельных участках, являющихся территорией иностранного государства с правом землепользования Российской Федерации на основании международного договора (например, Шпицберген)</t>
  </si>
  <si>
    <t>МШ</t>
  </si>
  <si>
    <t>Освобождение от уплаты НДС в отношении товаров, ввозимых в Российскую Федерацию в рамках Соглашения между Правительством Российской Федерации и Правительством Китайской Народной Республики о сотрудничестве в нефтяной сфере от 21 апреля 2009 года</t>
  </si>
  <si>
    <t>Освобождение от уплаты НДС в отношении товаров, перемещаемых через границу Российской Федерации в рамках Соглашения о привилегиях и иммунитетах Международной организации ИТЭР по термоядерной энергии для совместной реализации проекта ИТЭР от 21 ноября 2006 года</t>
  </si>
  <si>
    <t>НИ</t>
  </si>
  <si>
    <t>Иные, не поименованные в подразделах 1.3 и 4.4, льготы по уплате НДС в отношении товаров, ввозимых на таможенную территорию Таможенного союза</t>
  </si>
  <si>
    <t>Раздел 1. Льготы, предусмотренные правом Евразийского экономического союза</t>
  </si>
  <si>
    <t>Раздел Классификатора</t>
  </si>
  <si>
    <t>Группа Классификатора</t>
  </si>
  <si>
    <t>Наименование преференции (льготы)</t>
  </si>
  <si>
    <t>Наименование платежа</t>
  </si>
  <si>
    <t>Пошлина</t>
  </si>
  <si>
    <t>Акциз</t>
  </si>
  <si>
    <t>НДС</t>
  </si>
  <si>
    <t>Сбор</t>
  </si>
  <si>
    <t>код2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</si>
</sst>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04"/>
      <scheme val="minor"/>
    </font>
    <font>
      <sz val="11"/>
      <color theme="1"/>
      <name val="Bahnschrift Light Condensed"/>
      <family val="2"/>
      <charset val="204"/>
    </font>
    <font>
      <sz val="12"/>
      <color theme="1"/>
      <name val="Times New Roman"/>
      <family val="1"/>
      <charset val="204"/>
    </font>
    <font>
      <u/>
      <sz val="11"/>
      <color theme="10"/>
      <name val="Calibri"/>
      <family val="2"/>
      <charset val="204"/>
      <scheme val="minor"/>
    </font>
    <font>
      <sz val="11"/>
      <color theme="1"/>
      <name val="Avenir Next LT Pro"/>
      <family val="2"/>
    </font>
  </fonts>
  <fills count="3">
    <fill>
      <patternFill patternType="none"/>
    </fill>
    <fill>
      <patternFill patternType="gray125"/>
    </fill>
    <fill>
      <patternFill patternType="solid">
        <fgColor rgb="FFFF0000"/>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49" fontId="0" fillId="0" borderId="0" xfId="0" applyNumberFormat="1"/>
    <xf numFmtId="49" fontId="1" fillId="0" borderId="0" xfId="0" applyNumberFormat="1" applyFont="1"/>
    <xf numFmtId="0" fontId="0" fillId="0" borderId="0" xfId="0" applyNumberFormat="1"/>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justify" vertical="center" wrapText="1"/>
    </xf>
    <xf numFmtId="0" fontId="2" fillId="0" borderId="2" xfId="0" applyFont="1" applyBorder="1" applyAlignment="1">
      <alignment vertical="center" wrapText="1"/>
    </xf>
    <xf numFmtId="0" fontId="2" fillId="0" borderId="2" xfId="0" applyFont="1" applyBorder="1" applyAlignment="1">
      <alignment horizontal="justify" vertical="center" wrapText="1"/>
    </xf>
    <xf numFmtId="49" fontId="2" fillId="0" borderId="1"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49" fontId="0" fillId="0" borderId="0" xfId="0" applyNumberFormat="1" applyAlignment="1">
      <alignment horizontal="center" vertical="center"/>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justify" vertical="center" wrapText="1"/>
    </xf>
    <xf numFmtId="0" fontId="0" fillId="2" borderId="0" xfId="0" applyFill="1"/>
    <xf numFmtId="0" fontId="4" fillId="0" borderId="0" xfId="0" applyFont="1"/>
    <xf numFmtId="0" fontId="3" fillId="0" borderId="3" xfId="1" applyBorder="1" applyAlignment="1">
      <alignment horizontal="justify" vertical="center" wrapText="1"/>
    </xf>
    <xf numFmtId="0" fontId="3" fillId="0" borderId="4" xfId="1" applyBorder="1" applyAlignment="1">
      <alignment horizontal="justify" vertical="center" wrapText="1"/>
    </xf>
  </cellXfs>
  <cellStyles count="2">
    <cellStyle name="Гиперссылка" xfId="1" builtinId="8"/>
    <cellStyle name="Обычный" xfId="0" builtinId="0"/>
  </cellStyles>
  <dxfs count="56">
    <dxf>
      <numFmt numFmtId="0" formatCode="General"/>
    </dxf>
    <dxf>
      <font>
        <strike val="0"/>
        <outline val="0"/>
        <shadow val="0"/>
        <u val="none"/>
        <vertAlign val="baseline"/>
        <sz val="11"/>
        <color theme="1"/>
        <name val="Avenir Next LT Pro"/>
        <family val="2"/>
        <scheme val="none"/>
      </font>
      <numFmt numFmtId="0" formatCode="General"/>
    </dxf>
    <dxf>
      <font>
        <strike val="0"/>
        <outline val="0"/>
        <shadow val="0"/>
        <u val="none"/>
        <vertAlign val="baseline"/>
        <sz val="11"/>
        <color theme="1"/>
        <name val="Avenir Next LT Pro"/>
        <family val="2"/>
        <scheme val="none"/>
      </font>
    </dxf>
    <dxf>
      <font>
        <strike val="0"/>
        <outline val="0"/>
        <shadow val="0"/>
        <u val="none"/>
        <vertAlign val="baseline"/>
        <sz val="11"/>
        <color theme="1"/>
        <name val="Avenir Next LT Pro"/>
        <family val="2"/>
        <scheme val="none"/>
      </font>
    </dxf>
    <dxf>
      <font>
        <strike val="0"/>
        <outline val="0"/>
        <shadow val="0"/>
        <u val="none"/>
        <vertAlign val="baseline"/>
        <sz val="11"/>
        <color theme="1"/>
        <name val="Avenir Next LT Pro"/>
        <family val="2"/>
        <scheme val="none"/>
      </font>
    </dxf>
    <dxf>
      <font>
        <strike val="0"/>
        <outline val="0"/>
        <shadow val="0"/>
        <u val="none"/>
        <vertAlign val="baseline"/>
        <sz val="11"/>
        <color theme="1"/>
        <name val="Avenir Next LT Pro"/>
        <family val="2"/>
        <scheme val="none"/>
      </font>
    </dxf>
    <dxf>
      <font>
        <strike val="0"/>
        <outline val="0"/>
        <shadow val="0"/>
        <u val="none"/>
        <vertAlign val="baseline"/>
        <sz val="11"/>
        <color theme="1"/>
        <name val="Avenir Next LT Pro"/>
        <family val="2"/>
        <scheme val="none"/>
      </font>
    </dxf>
    <dxf>
      <font>
        <strike val="0"/>
        <outline val="0"/>
        <shadow val="0"/>
        <u val="none"/>
        <vertAlign val="baseline"/>
        <sz val="11"/>
        <color theme="1"/>
        <name val="Avenir Next LT Pro"/>
        <family val="2"/>
        <scheme val="none"/>
      </font>
    </dxf>
    <dxf>
      <font>
        <strike val="0"/>
        <outline val="0"/>
        <shadow val="0"/>
        <u val="none"/>
        <vertAlign val="baseline"/>
        <sz val="11"/>
        <color theme="1"/>
        <name val="Avenir Next LT Pro"/>
        <family val="2"/>
        <scheme val="none"/>
      </font>
    </dxf>
    <dxf>
      <fill>
        <patternFill>
          <bgColor theme="5"/>
        </patternFill>
      </fill>
    </dxf>
    <dxf>
      <numFmt numFmtId="0" formatCode="General"/>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font>
        <strike val="0"/>
        <outline val="0"/>
        <shadow val="0"/>
        <u val="none"/>
        <vertAlign val="baseline"/>
        <sz val="11"/>
        <color theme="1"/>
        <name val="Bahnschrift Light Condensed"/>
        <family val="2"/>
        <charset val="204"/>
        <scheme val="none"/>
      </font>
      <numFmt numFmtId="0" formatCode="General"/>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numFmt numFmtId="30" formatCode="@"/>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ill>
        <patternFill>
          <bgColor theme="5" tint="0.79998168889431442"/>
        </patternFill>
      </fill>
    </dxf>
    <dxf>
      <numFmt numFmtId="0" formatCode="General"/>
    </dxf>
    <dxf>
      <numFmt numFmtId="0" formatCode="General"/>
    </dxf>
    <dxf>
      <numFmt numFmtId="0" formatCode="General"/>
    </dxf>
    <dxf>
      <numFmt numFmtId="30" formatCode="@"/>
    </dxf>
    <dxf>
      <font>
        <strike val="0"/>
        <outline val="0"/>
        <shadow val="0"/>
        <u val="none"/>
        <vertAlign val="baseline"/>
        <sz val="11"/>
        <color theme="1"/>
        <name val="Bahnschrift Light Condensed"/>
        <family val="2"/>
        <charset val="204"/>
        <scheme val="none"/>
      </font>
      <numFmt numFmtId="0" formatCode="General"/>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numFmt numFmtId="0" formatCode="General"/>
    </dxf>
    <dxf>
      <font>
        <strike val="0"/>
        <outline val="0"/>
        <shadow val="0"/>
        <u val="none"/>
        <vertAlign val="baseline"/>
        <sz val="11"/>
        <color theme="1"/>
        <name val="Bahnschrift Light Condensed"/>
        <family val="2"/>
        <charset val="204"/>
        <scheme val="none"/>
      </font>
      <numFmt numFmtId="0" formatCode="General"/>
    </dxf>
    <dxf>
      <font>
        <strike val="0"/>
        <outline val="0"/>
        <shadow val="0"/>
        <u val="none"/>
        <vertAlign val="baseline"/>
        <sz val="11"/>
        <color theme="1"/>
        <name val="Bahnschrift Light Condensed"/>
        <family val="2"/>
        <charset val="204"/>
        <scheme val="none"/>
      </font>
      <numFmt numFmtId="0" formatCode="General"/>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
      <font>
        <strike val="0"/>
        <outline val="0"/>
        <shadow val="0"/>
        <u val="none"/>
        <vertAlign val="baseline"/>
        <sz val="11"/>
        <color theme="1"/>
        <name val="Bahnschrift Light Condensed"/>
        <family val="2"/>
        <charset val="20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4390F1-26D2-4112-BA12-E76E5D5EE993}" name="Таблица1" displayName="Таблица1" ref="A1:E250" totalsRowShown="0" headerRowDxfId="55" dataDxfId="54">
  <autoFilter ref="A1:E250" xr:uid="{3A4390F1-26D2-4112-BA12-E76E5D5EE993}"/>
  <tableColumns count="5">
    <tableColumn id="1" xr3:uid="{EB4E01A4-10BE-4602-BFA1-A50901AA5131}" name="Код" dataDxfId="53"/>
    <tableColumn id="2" xr3:uid="{438F9ED5-703E-41A0-A8EC-9D5F9FE5820B}" name="Краткое наименование" dataDxfId="52"/>
    <tableColumn id="3" xr3:uid="{D94B200D-F13C-45FC-891F-ABF4DAC66307}" name="Программа" dataDxfId="51">
      <calculatedColumnFormula>_xlfn.CONCAT("&lt;option value=",Таблица1[[#This Row],[Код]],"&gt;",Таблица1[[#This Row],[Краткое наименование]],"&lt;/option&gt;")</calculatedColumnFormula>
    </tableColumn>
    <tableColumn id="4" xr3:uid="{05DB4110-50C4-4125-AD21-7A3EF5ED6FFD}" name="Программа2" dataDxfId="50">
      <calculatedColumnFormula>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calculatedColumnFormula>
    </tableColumn>
    <tableColumn id="5" xr3:uid="{7B90BFE5-7181-48DE-9796-040203E2C10D}" name="Количество слов" dataDxfId="49">
      <calculatedColumnFormula>IF(ISBLANK(Таблица1[[#This Row],[Краткое наименование]]),0,LEN(TRIM(Таблица1[[#This Row],[Краткое наименование]]))-LEN(SUBSTITUTE(Таблица1[[#This Row],[Краткое наименование]]," ",""))+1)</calculatedColumnFormula>
    </tableColumn>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EF8987-9D8E-4F35-8FC3-7747BD0D907C}" name="Таблица9" displayName="Таблица9" ref="A1:C13" totalsRowShown="0">
  <autoFilter ref="A1:C13" xr:uid="{9FEF8987-9D8E-4F35-8FC3-7747BD0D907C}"/>
  <tableColumns count="3">
    <tableColumn id="1" xr3:uid="{9DEA58BE-5AEC-4ADD-8A03-C695CD5C6C90}" name="Код"/>
    <tableColumn id="2" xr3:uid="{3EBA8D65-B139-4239-A19C-AF1BD3B2E43D}" name="Наименование"/>
    <tableColumn id="3" xr3:uid="{B582640B-A278-48FE-9477-86F9C1B3825D}" name="Code" dataDxfId="27">
      <calculatedColumnFormula>_xlfn.CONCAT("&lt;option value=",Таблица9[[#This Row],[Код]],"&gt;",Таблица9[[#This Row],[Наименование]],"&lt;/option&gt;")</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9F1C948-78D2-4EC6-8784-DCA477546230}" name="Таблица10" displayName="Таблица10" ref="A1:D16" totalsRowShown="0">
  <autoFilter ref="A1:D16" xr:uid="{D9F1C948-78D2-4EC6-8784-DCA477546230}"/>
  <tableColumns count="4">
    <tableColumn id="1" xr3:uid="{31B220D3-10AE-4872-914E-AD90E865B7E1}" name="Код"/>
    <tableColumn id="2" xr3:uid="{DD117857-EC3D-4C45-B885-1A48A58CBF27}" name="Наименование"/>
    <tableColumn id="3" xr3:uid="{FEB835BA-E5F3-4A00-B83C-9FB8D8FC4916}" name="Code" dataDxfId="26">
      <calculatedColumnFormula>_xlfn.CONCAT("&lt;option value=",Таблица10[[#This Row],[Код]],"&gt;",Таблица10[[#This Row],[Наименование]],"&lt;/option&gt;")</calculatedColumnFormula>
    </tableColumn>
    <tableColumn id="4" xr3:uid="{31DA95E3-16CB-403F-B449-3E3F0E7994A9}" name="код2" dataDxfId="0">
      <calculatedColumnFormula>_xlfn.CONCAT("&lt;tr&gt;","&lt;td&gt;",Таблица10[[#This Row],[Код]],"&lt;/td&gt;","&lt;td&gt;",Таблица10[[#This Row],[Наименование]],"&lt;/td&gt;","&lt;/tr&gt;")</calculatedColumnFormula>
    </tableColumn>
  </tableColumns>
  <tableStyleInfo name="TableStyleLight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995BE17-14E9-44BE-9769-AE09066254D5}" name="Таблица11" displayName="Таблица11" ref="A1:C15" totalsRowShown="0">
  <autoFilter ref="A1:C15" xr:uid="{6995BE17-14E9-44BE-9769-AE09066254D5}"/>
  <tableColumns count="3">
    <tableColumn id="1" xr3:uid="{60128BD0-3AC6-431A-91C6-62605977A9D7}" name="Код"/>
    <tableColumn id="2" xr3:uid="{90909250-028A-4A49-9E3D-9E5874A76DF0}" name="Наименование"/>
    <tableColumn id="3" xr3:uid="{3F29D93E-D7EF-4E19-A381-4911D75EE55D}" name="Code" dataDxfId="25">
      <calculatedColumnFormula>_xlfn.CONCAT("&lt;option value=",Таблица11[[#This Row],[Код]],"&gt;",Таблица11[[#This Row],[Наименование]],"&lt;/option&gt;")</calculatedColumnFormula>
    </tableColumn>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4CF0D9-2865-4615-9EFB-BC796C8C841E}" name="Таблица2" displayName="Таблица2" ref="A1:E365" totalsRowShown="0">
  <autoFilter ref="A1:E365" xr:uid="{7B4CF0D9-2865-4615-9EFB-BC796C8C841E}"/>
  <tableColumns count="5">
    <tableColumn id="1" xr3:uid="{6BAE31D8-08F9-46FF-ABC3-D8FFDD9F7B0B}" name="Код" dataDxfId="24"/>
    <tableColumn id="2" xr3:uid="{89679AC3-67C6-48AE-954A-996A3AB8F3DC}" name="Наименование"/>
    <tableColumn id="3" xr3:uid="{E7E87458-DA1E-4AC0-8968-C90B9116EC0E}" name="Наименование на английском языке"/>
    <tableColumn id="4" xr3:uid="{4B0BD88C-5036-4BD1-A5BE-B062DF434FAE}" name="Код2" dataDxfId="23">
      <calculatedColumnFormula>_xlfn.CONCAT("&lt;option value=",Таблица2[[#This Row],[Код]],"&gt;",Таблица2[[#This Row],[Наименование]],"&lt;/option&gt;")</calculatedColumnFormula>
    </tableColumn>
    <tableColumn id="5" xr3:uid="{E775A3EC-3007-4935-B4DD-C29411132209}" name="code3" dataDxfId="22">
      <calculatedColumnFormula>_xlfn.CONCAT("&lt;tr&gt;","&lt;td&gt;",Таблица2[[#This Row],[Код]],"&lt;/td&gt;","&lt;td&gt;",Таблица2[[#This Row],[Наименование]],"&lt;/td&gt;","&lt;td&gt;",Таблица2[[#This Row],[Наименование на английском языке]],"&lt;/td&gt;","&lt;/tr&gt;")</calculatedColumnFormula>
    </tableColumn>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2E590C7-C104-4A1C-B2D0-A49AA052D474}" name="Таблица13" displayName="Таблица13" ref="A1:C43" totalsRowShown="0" headerRowDxfId="21">
  <autoFilter ref="A1:C43" xr:uid="{92E590C7-C104-4A1C-B2D0-A49AA052D474}"/>
  <tableColumns count="3">
    <tableColumn id="1" xr3:uid="{DEAB31E3-D835-4A97-8F6E-9565C5360249}" name="Наименование" dataDxfId="20"/>
    <tableColumn id="2" xr3:uid="{E60F06BD-4608-4595-8930-C3606EF5F808}" name="Код" dataDxfId="19"/>
    <tableColumn id="3" xr3:uid="{E18DF20A-71FA-4807-8A0F-E342A8BD04A4}" name="Code" dataDxfId="18">
      <calculatedColumnFormula>_xlfn.CONCAT("&lt;option value=",Таблица13[[#This Row],[Код]],"&gt;",Таблица13[[#This Row],[Наименование]],"&lt;/option&gt;")</calculatedColumnFormula>
    </tableColumn>
  </tableColumns>
  <tableStyleInfo name="TableStyleLight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8377EF5-AD94-4725-9D4B-E814A80CADBD}" name="Таблица14" displayName="Таблица14" ref="A1:C14" totalsRowShown="0" headerRowDxfId="17">
  <autoFilter ref="A1:C14" xr:uid="{08377EF5-AD94-4725-9D4B-E814A80CADBD}"/>
  <tableColumns count="3">
    <tableColumn id="1" xr3:uid="{40FB5CB1-9C76-43D5-8A40-6A89CAEB4F00}" name="Наименование" dataDxfId="16"/>
    <tableColumn id="2" xr3:uid="{F146822C-B289-4840-B698-ADC0655129A7}" name="Код" dataDxfId="15"/>
    <tableColumn id="3" xr3:uid="{2D09F824-185B-4D13-AD3E-9D3D4F7A3662}" name="Code" dataDxfId="14">
      <calculatedColumnFormula>_xlfn.CONCAT("&lt;option value=",Таблица14[[#This Row],[Код]],"&gt;",Таблица14[[#This Row],[Наименование]],"&lt;/option&gt;")</calculatedColumnFormula>
    </tableColumn>
  </tableColumns>
  <tableStyleInfo name="TableStyleLight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FF531B6-5B17-4E9E-B223-4AC30A2EA07C}" name="Таблица12" displayName="Таблица12" ref="A1:C90" totalsRowShown="0" headerRowDxfId="13">
  <autoFilter ref="A1:C90" xr:uid="{9FF531B6-5B17-4E9E-B223-4AC30A2EA07C}"/>
  <tableColumns count="3">
    <tableColumn id="1" xr3:uid="{BC1B197B-69B7-4016-9F8F-AC50774BC457}" name="Наименование" dataDxfId="12"/>
    <tableColumn id="2" xr3:uid="{0AA4615F-7A68-48B5-8550-34F847D5451B}" name="Код" dataDxfId="11"/>
    <tableColumn id="3" xr3:uid="{12971471-C951-4924-8098-4CDD40BBAEAC}" name="Code" dataDxfId="10">
      <calculatedColumnFormula>_xlfn.CONCAT("&lt;option value=",Таблица12[[#This Row],[Код]],"&gt;",Таблица12[[#This Row],[Наименование]],"&lt;/option&gt;")</calculatedColumnFormula>
    </tableColumn>
  </tableColumns>
  <tableStyleInfo name="TableStyleLight1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95F1721-0B3B-4895-953B-2926698393BC}" name="Таблица17" displayName="Таблица17" ref="A1:F176" totalsRowShown="0" headerRowDxfId="8" dataDxfId="7">
  <autoFilter ref="A1:F176" xr:uid="{395F1721-0B3B-4895-953B-2926698393BC}"/>
  <tableColumns count="6">
    <tableColumn id="1" xr3:uid="{73B23231-77EF-4016-9532-B9DE98C32970}" name="Раздел Классификатора" dataDxfId="6"/>
    <tableColumn id="2" xr3:uid="{74E36BF5-564E-48FA-B1DD-59DD4B7857E8}" name="Группа Классификатора" dataDxfId="5"/>
    <tableColumn id="3" xr3:uid="{8C7628CB-1CB1-4A4B-8BB5-08FB0BABA838}" name="Наименование платежа" dataDxfId="4"/>
    <tableColumn id="4" xr3:uid="{64B4EDA0-5DBF-4709-B77B-8380390CB79B}" name="Наименование преференции (льготы)" dataDxfId="3"/>
    <tableColumn id="5" xr3:uid="{082BBFE2-E098-47A6-9759-44C07D5BE27A}" name="Код" dataDxfId="2"/>
    <tableColumn id="6" xr3:uid="{69EE0907-7225-4597-A2AA-2DBE4C04B9B4}" name="Код2" dataDxfId="1">
      <calculatedColumnFormula>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calculatedColumnFormula>
    </tableColumn>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74F290-B969-4B73-B830-94561253AE22}" name="Таблица3" displayName="Таблица3" ref="A1:D161" totalsRowShown="0" headerRowDxfId="48" dataDxfId="47">
  <autoFilter ref="A1:D161" xr:uid="{B074F290-B969-4B73-B830-94561253AE22}"/>
  <tableColumns count="4">
    <tableColumn id="1" xr3:uid="{F2AB9569-991D-458E-A38D-E7B5CB4EC088}" name="Цифровой код" dataDxfId="46"/>
    <tableColumn id="2" xr3:uid="{69AE8D59-5D47-4CB0-A207-31A4046FE3B0}" name="Буквенный код" dataDxfId="45"/>
    <tableColumn id="3" xr3:uid="{71463A0E-9B73-49AD-B2E6-B27C6836FE35}" name="Полное наименование" dataDxfId="44"/>
    <tableColumn id="4" xr3:uid="{EC2731FA-4188-47D8-9FD1-6A79D9924153}" name="Программа" dataDxfId="43">
      <calculatedColumnFormula>_xlfn.CONCAT("&lt;option value=",Таблица3[[#This Row],[Буквенный код]],"&gt;",Таблица3[[#This Row],[Полное наименование]],"&lt;/option&gt;")</calculatedColumnFormula>
    </tableColumn>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6E092F-FD94-4313-A42E-C7C0621AED46}" name="Таблица4" displayName="Таблица4" ref="A1:C19" totalsRowShown="0">
  <autoFilter ref="A1:C19" xr:uid="{D06E092F-FD94-4313-A42E-C7C0621AED46}"/>
  <tableColumns count="3">
    <tableColumn id="1" xr3:uid="{C38F5304-A562-4F50-AF66-1AA48F149CAB}" name="Код" dataDxfId="42"/>
    <tableColumn id="2" xr3:uid="{746ABFB9-ECE7-486E-8A7F-6E45B52210A9}" name="Наименование"/>
    <tableColumn id="3" xr3:uid="{184A81D5-FC6D-47ED-A44C-ECEA35996FE3}" name="Code" dataDxfId="41">
      <calculatedColumnFormula>_xlfn.CONCAT("&lt;option value=",Таблица4[[#This Row],[Код]],"&gt;",Таблица4[[#This Row],[Наименование]],"&lt;/option&gt;")</calculatedColumnFormula>
    </tableColumn>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7454F5-8732-406C-909C-08692DCD2CEA}" name="Таблица5" displayName="Таблица5" ref="A1:C13" totalsRowShown="0">
  <autoFilter ref="A1:C13" xr:uid="{0A7454F5-8732-406C-909C-08692DCD2CEA}"/>
  <tableColumns count="3">
    <tableColumn id="1" xr3:uid="{9E9C4206-B038-4DA5-A19A-B43BC40F333B}" name="Код"/>
    <tableColumn id="2" xr3:uid="{D86C51E6-DAB4-43C7-B175-217233FEB946}" name="Наименование"/>
    <tableColumn id="3" xr3:uid="{F244886B-6C2A-4A36-A8AD-11D982CC8502}" name="Code" dataDxfId="40">
      <calculatedColumnFormula>_xlfn.CONCAT("&lt;option value=",Таблица5[[#This Row],[Код]],"&gt;",Таблица5[[#This Row],[Наименование]],"&lt;/option&gt;")</calculatedColumnFormula>
    </tableColumn>
  </tableColumns>
  <tableStyleInfo name="TableStyleLight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DF2FD29-C9A4-4F81-9B3F-AE8ACEF1C5D2}" name="Таблица6" displayName="Таблица6" ref="A1:C21" totalsRowShown="0">
  <autoFilter ref="A1:C21" xr:uid="{8DF2FD29-C9A4-4F81-9B3F-AE8ACEF1C5D2}"/>
  <tableColumns count="3">
    <tableColumn id="1" xr3:uid="{B75D7BB8-53F4-4DCD-838D-26A0D7B2E79B}" name="Код"/>
    <tableColumn id="2" xr3:uid="{389542AD-12B2-44C1-A010-37C26FA11020}" name="Наименование"/>
    <tableColumn id="3" xr3:uid="{F858DDEE-9A4F-4360-8677-E50636107093}" name="Code" dataDxfId="39">
      <calculatedColumnFormula>_xlfn.CONCAT("&lt;option value=",Таблица6[[#This Row],[Код]],"&gt;",Таблица6[[#This Row],[Наименование]],"&lt;/option&gt;")</calculatedColumnFormula>
    </tableColumn>
  </tableColumns>
  <tableStyleInfo name="TableStyleLight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81117F9-B3A0-44FB-9D0A-86E8E69F60FE}" name="Таблица7" displayName="Таблица7" ref="A1:C282" totalsRowShown="0" headerRowDxfId="37" dataDxfId="36">
  <autoFilter ref="A1:C282" xr:uid="{881117F9-B3A0-44FB-9D0A-86E8E69F60FE}"/>
  <tableColumns count="3">
    <tableColumn id="1" xr3:uid="{DFB42663-2D58-4C25-ABA1-5954B6005FA0}" name="Код" dataDxfId="35"/>
    <tableColumn id="2" xr3:uid="{E773119D-8022-41B4-BC4D-75B4505107AD}" name="Наименование документа, сведений" dataDxfId="34"/>
    <tableColumn id="4" xr3:uid="{2CEA08EC-EBBF-4A69-AA4E-4074A08CD249}" name="Прогр.код" dataDxfId="33">
      <calculatedColumnFormula>_xlfn.CONCAT("&lt;option value=",Таблица7[[#This Row],[Код]],"&gt;",Таблица7[[#This Row],[Наименование документа, сведений]],"&lt;/option&gt;")</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0F8B9B-9A9E-4BDD-9E73-3BD543D16665}" name="Таблица15" displayName="Таблица15" ref="A1:C22" totalsRowShown="0">
  <autoFilter ref="A1:C22" xr:uid="{D10F8B9B-9A9E-4BDD-9E73-3BD543D16665}"/>
  <tableColumns count="3">
    <tableColumn id="1" xr3:uid="{597FFB9F-68E4-432C-83A2-7938DA9EB75A}" name="Наименование"/>
    <tableColumn id="2" xr3:uid="{DD0A0451-A11F-4CF8-A4AD-DAAC402B2A86}" name="Код"/>
    <tableColumn id="3" xr3:uid="{6364E9DE-3201-4AC4-8897-DC5524507E5A}" name="Code" dataDxfId="32">
      <calculatedColumnFormula>_xlfn.CONCAT("&lt;option value=",Таблица15[[#This Row],[Код]],"&gt;",Таблица15[[#This Row],[Наименование]],"&lt;/option&gt;")</calculatedColumnFormula>
    </tableColum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5AD9A6A-7683-4263-BFBB-8DD4951757C1}" name="Таблица16" displayName="Таблица16" ref="A1:E18" totalsRowShown="0">
  <autoFilter ref="A1:E18" xr:uid="{F5AD9A6A-7683-4263-BFBB-8DD4951757C1}"/>
  <tableColumns count="5">
    <tableColumn id="1" xr3:uid="{37318B82-56F9-4897-B0AE-93CC1EF18391}" name="Код"/>
    <tableColumn id="2" xr3:uid="{26E35984-8C16-43AD-A02B-666E63ABC9FA}" name="Н"/>
    <tableColumn id="3" xr3:uid="{383ECD00-4872-42E1-BC9B-6F0B205E8CF2}" name="Н2"/>
    <tableColumn id="4" xr3:uid="{6ADF9F70-8E24-493B-8E8B-903A2C75D20F}" name="Наименование" dataDxfId="31">
      <calculatedColumnFormula>_xlfn.CONCAT(Таблица16[[#This Row],[Н]]," (",Таблица16[[#This Row],[Н2]],")")</calculatedColumnFormula>
    </tableColumn>
    <tableColumn id="5" xr3:uid="{A618DF65-6D40-44BB-9315-6983F94B8A74}" name="Code" dataDxfId="30">
      <calculatedColumnFormula>_xlfn.CONCAT("&lt;option value=",Таблица16[[#This Row],[Код]],"&gt;",Таблица16[[#This Row],[Наименование]],"&lt;/option&gt;")</calculatedColumnFormula>
    </tableColumn>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932AF2-C11F-446F-BF69-154A6722E3E3}" name="Таблица8" displayName="Таблица8" ref="A1:C95" totalsRowShown="0">
  <autoFilter ref="A1:C95" xr:uid="{49932AF2-C11F-446F-BF69-154A6722E3E3}"/>
  <tableColumns count="3">
    <tableColumn id="1" xr3:uid="{B054D6FD-A9DB-4B5C-A658-D32AEBF358BD}" name="Код" dataDxfId="29"/>
    <tableColumn id="2" xr3:uid="{BD530B34-B765-4E28-896E-1C27781DF010}" name="Наименование"/>
    <tableColumn id="3" xr3:uid="{04C2A06E-94C2-4BDD-8E16-046FBBC8BB33}" name="Code" dataDxfId="28">
      <calculatedColumnFormula>_xlfn.CONCAT("&lt;option value=",Таблица8[[#This Row],[Код]],"&gt;",Таблица8[[#This Row],[Наименование]],"&lt;/option&gt;")</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A73FB-EDF9-4556-A5BF-802A34F1B60B}">
  <dimension ref="A1:E250"/>
  <sheetViews>
    <sheetView workbookViewId="0">
      <selection activeCell="D2" sqref="D2"/>
    </sheetView>
  </sheetViews>
  <sheetFormatPr defaultRowHeight="14.25" x14ac:dyDescent="0.2"/>
  <cols>
    <col min="1" max="1" width="6.7109375" style="1" bestFit="1" customWidth="1"/>
    <col min="2" max="2" width="49" style="1" bestFit="1" customWidth="1"/>
    <col min="3" max="3" width="56.140625" style="1" bestFit="1" customWidth="1"/>
    <col min="4" max="4" width="50.5703125" style="1" customWidth="1"/>
    <col min="5" max="16384" width="9.140625" style="1"/>
  </cols>
  <sheetData>
    <row r="1" spans="1:5" x14ac:dyDescent="0.2">
      <c r="A1" s="1" t="s">
        <v>498</v>
      </c>
      <c r="B1" s="1" t="s">
        <v>499</v>
      </c>
      <c r="C1" s="1" t="s">
        <v>1549</v>
      </c>
      <c r="D1" s="1" t="s">
        <v>1550</v>
      </c>
      <c r="E1" s="1" t="s">
        <v>2778</v>
      </c>
    </row>
    <row r="2" spans="1:5" x14ac:dyDescent="0.2">
      <c r="A2" s="1" t="s">
        <v>0</v>
      </c>
      <c r="B2" s="1" t="s">
        <v>1</v>
      </c>
      <c r="C2" s="1" t="str">
        <f>_xlfn.CONCAT("&lt;option value=",Таблица1[[#This Row],[Код]],"&gt;",Таблица1[[#This Row],[Краткое наименование]],"&lt;/option&gt;")</f>
        <v>&lt;option value=AD&gt;АНДОРРА&lt;/option&gt;</v>
      </c>
      <c r="D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value=АНДОРРА&gt;AD&lt;/option&gt;</v>
      </c>
      <c r="E2" s="1">
        <f>IF(ISBLANK(Таблица1[[#This Row],[Краткое наименование]]),0,LEN(TRIM(Таблица1[[#This Row],[Краткое наименование]]))-LEN(SUBSTITUTE(Таблица1[[#This Row],[Краткое наименование]]," ",""))+1)</f>
        <v>1</v>
      </c>
    </row>
    <row r="3" spans="1:5" x14ac:dyDescent="0.2">
      <c r="A3" s="1" t="s">
        <v>2</v>
      </c>
      <c r="B3" s="1" t="s">
        <v>3</v>
      </c>
      <c r="C3" s="1" t="str">
        <f>_xlfn.CONCAT("&lt;option value=",Таблица1[[#This Row],[Код]],"&gt;",Таблица1[[#This Row],[Краткое наименование]],"&lt;/option&gt;")</f>
        <v>&lt;option value=AE&gt;ОБЪЕДИНЕННЫЕ АРАБСКИЕ ЭМИРАТЫ&lt;/option&gt;</v>
      </c>
      <c r="D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value=+ОБЪЕДИНЕННЫЕ АРАБСКИЕ ЭМИРАТЫ+&gt;AE&lt;/option&gt;</v>
      </c>
      <c r="E3" s="1">
        <f>IF(ISBLANK(Таблица1[[#This Row],[Краткое наименование]]),0,LEN(TRIM(Таблица1[[#This Row],[Краткое наименование]]))-LEN(SUBSTITUTE(Таблица1[[#This Row],[Краткое наименование]]," ",""))+1)</f>
        <v>3</v>
      </c>
    </row>
    <row r="4" spans="1:5" x14ac:dyDescent="0.2">
      <c r="A4" s="1" t="s">
        <v>4</v>
      </c>
      <c r="B4" s="1" t="s">
        <v>5</v>
      </c>
      <c r="C4" s="1" t="str">
        <f>_xlfn.CONCAT("&lt;option value=",Таблица1[[#This Row],[Код]],"&gt;",Таблица1[[#This Row],[Краткое наименование]],"&lt;/option&gt;")</f>
        <v>&lt;option value=AF&gt;АФГАНИСТАН&lt;/option&gt;</v>
      </c>
      <c r="D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value=АФГАНИСТАН&gt;AF&lt;/option&gt;</v>
      </c>
      <c r="E4" s="1">
        <f>IF(ISBLANK(Таблица1[[#This Row],[Краткое наименование]]),0,LEN(TRIM(Таблица1[[#This Row],[Краткое наименование]]))-LEN(SUBSTITUTE(Таблица1[[#This Row],[Краткое наименование]]," ",""))+1)</f>
        <v>1</v>
      </c>
    </row>
    <row r="5" spans="1:5" x14ac:dyDescent="0.2">
      <c r="A5" s="1" t="s">
        <v>6</v>
      </c>
      <c r="B5" s="1" t="s">
        <v>7</v>
      </c>
      <c r="C5" s="1" t="str">
        <f>_xlfn.CONCAT("&lt;option value=",Таблица1[[#This Row],[Код]],"&gt;",Таблица1[[#This Row],[Краткое наименование]],"&lt;/option&gt;")</f>
        <v>&lt;option value=AG&gt;АНТИГУА И БАРБУДА&lt;/option&gt;</v>
      </c>
      <c r="D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value=+АНТИГУА И БАРБУДА+&gt;AG&lt;/option&gt;</v>
      </c>
      <c r="E5" s="1">
        <f>IF(ISBLANK(Таблица1[[#This Row],[Краткое наименование]]),0,LEN(TRIM(Таблица1[[#This Row],[Краткое наименование]]))-LEN(SUBSTITUTE(Таблица1[[#This Row],[Краткое наименование]]," ",""))+1)</f>
        <v>3</v>
      </c>
    </row>
    <row r="6" spans="1:5" x14ac:dyDescent="0.2">
      <c r="A6" s="1" t="s">
        <v>8</v>
      </c>
      <c r="B6" s="1" t="s">
        <v>9</v>
      </c>
      <c r="C6" s="1" t="str">
        <f>_xlfn.CONCAT("&lt;option value=",Таблица1[[#This Row],[Код]],"&gt;",Таблица1[[#This Row],[Краткое наименование]],"&lt;/option&gt;")</f>
        <v>&lt;option value=AI&gt;АНГИЛЬЯ&lt;/option&gt;</v>
      </c>
      <c r="D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value=АНГИЛЬЯ&gt;AI&lt;/option&gt;</v>
      </c>
      <c r="E6" s="1">
        <f>IF(ISBLANK(Таблица1[[#This Row],[Краткое наименование]]),0,LEN(TRIM(Таблица1[[#This Row],[Краткое наименование]]))-LEN(SUBSTITUTE(Таблица1[[#This Row],[Краткое наименование]]," ",""))+1)</f>
        <v>1</v>
      </c>
    </row>
    <row r="7" spans="1:5" x14ac:dyDescent="0.2">
      <c r="A7" s="1" t="s">
        <v>10</v>
      </c>
      <c r="B7" s="1" t="s">
        <v>11</v>
      </c>
      <c r="C7" s="1" t="str">
        <f>_xlfn.CONCAT("&lt;option value=",Таблица1[[#This Row],[Код]],"&gt;",Таблица1[[#This Row],[Краткое наименование]],"&lt;/option&gt;")</f>
        <v>&lt;option value=AL&gt;АЛБАНИЯ&lt;/option&gt;</v>
      </c>
      <c r="D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value=АЛБАНИЯ&gt;AL&lt;/option&gt;</v>
      </c>
      <c r="E7" s="1">
        <f>IF(ISBLANK(Таблица1[[#This Row],[Краткое наименование]]),0,LEN(TRIM(Таблица1[[#This Row],[Краткое наименование]]))-LEN(SUBSTITUTE(Таблица1[[#This Row],[Краткое наименование]]," ",""))+1)</f>
        <v>1</v>
      </c>
    </row>
    <row r="8" spans="1:5" x14ac:dyDescent="0.2">
      <c r="A8" s="1" t="s">
        <v>12</v>
      </c>
      <c r="B8" s="1" t="s">
        <v>13</v>
      </c>
      <c r="C8" s="1" t="str">
        <f>_xlfn.CONCAT("&lt;option value=",Таблица1[[#This Row],[Код]],"&gt;",Таблица1[[#This Row],[Краткое наименование]],"&lt;/option&gt;")</f>
        <v>&lt;option value=AM&gt;АРМЕНИЯ&lt;/option&gt;</v>
      </c>
      <c r="D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value=АРМЕНИЯ&gt;AM&lt;/option&gt;</v>
      </c>
      <c r="E8" s="1">
        <f>IF(ISBLANK(Таблица1[[#This Row],[Краткое наименование]]),0,LEN(TRIM(Таблица1[[#This Row],[Краткое наименование]]))-LEN(SUBSTITUTE(Таблица1[[#This Row],[Краткое наименование]]," ",""))+1)</f>
        <v>1</v>
      </c>
    </row>
    <row r="9" spans="1:5" x14ac:dyDescent="0.2">
      <c r="A9" s="1" t="s">
        <v>14</v>
      </c>
      <c r="B9" s="1" t="s">
        <v>15</v>
      </c>
      <c r="C9" s="1" t="str">
        <f>_xlfn.CONCAT("&lt;option value=",Таблица1[[#This Row],[Код]],"&gt;",Таблица1[[#This Row],[Краткое наименование]],"&lt;/option&gt;")</f>
        <v>&lt;option value=AO&gt;АНГОЛА&lt;/option&gt;</v>
      </c>
      <c r="D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value=АНГОЛА&gt;AO&lt;/option&gt;</v>
      </c>
      <c r="E9" s="1">
        <f>IF(ISBLANK(Таблица1[[#This Row],[Краткое наименование]]),0,LEN(TRIM(Таблица1[[#This Row],[Краткое наименование]]))-LEN(SUBSTITUTE(Таблица1[[#This Row],[Краткое наименование]]," ",""))+1)</f>
        <v>1</v>
      </c>
    </row>
    <row r="10" spans="1:5" x14ac:dyDescent="0.2">
      <c r="A10" s="1" t="s">
        <v>16</v>
      </c>
      <c r="B10" s="1" t="s">
        <v>17</v>
      </c>
      <c r="C10" s="1" t="str">
        <f>_xlfn.CONCAT("&lt;option value=",Таблица1[[#This Row],[Код]],"&gt;",Таблица1[[#This Row],[Краткое наименование]],"&lt;/option&gt;")</f>
        <v>&lt;option value=AQ&gt;АНТАРКТИДА&lt;/option&gt;</v>
      </c>
      <c r="D1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value=АНТАРКТИДА&gt;AQ&lt;/option&gt;</v>
      </c>
      <c r="E10" s="1">
        <f>IF(ISBLANK(Таблица1[[#This Row],[Краткое наименование]]),0,LEN(TRIM(Таблица1[[#This Row],[Краткое наименование]]))-LEN(SUBSTITUTE(Таблица1[[#This Row],[Краткое наименование]]," ",""))+1)</f>
        <v>1</v>
      </c>
    </row>
    <row r="11" spans="1:5" x14ac:dyDescent="0.2">
      <c r="A11" s="1" t="s">
        <v>18</v>
      </c>
      <c r="B11" s="1" t="s">
        <v>19</v>
      </c>
      <c r="C11" s="1" t="str">
        <f>_xlfn.CONCAT("&lt;option value=",Таблица1[[#This Row],[Код]],"&gt;",Таблица1[[#This Row],[Краткое наименование]],"&lt;/option&gt;")</f>
        <v>&lt;option value=AR&gt;АРГЕНТИНА&lt;/option&gt;</v>
      </c>
      <c r="D1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value=АРГЕНТИНА&gt;AR&lt;/option&gt;</v>
      </c>
      <c r="E11" s="1">
        <f>IF(ISBLANK(Таблица1[[#This Row],[Краткое наименование]]),0,LEN(TRIM(Таблица1[[#This Row],[Краткое наименование]]))-LEN(SUBSTITUTE(Таблица1[[#This Row],[Краткое наименование]]," ",""))+1)</f>
        <v>1</v>
      </c>
    </row>
    <row r="12" spans="1:5" x14ac:dyDescent="0.2">
      <c r="A12" s="1" t="s">
        <v>20</v>
      </c>
      <c r="B12" s="1" t="s">
        <v>21</v>
      </c>
      <c r="C12" s="1" t="str">
        <f>_xlfn.CONCAT("&lt;option value=",Таблица1[[#This Row],[Код]],"&gt;",Таблица1[[#This Row],[Краткое наименование]],"&lt;/option&gt;")</f>
        <v>&lt;option value=AS&gt;АМЕРИКАНСКОЕ САМОА&lt;/option&gt;</v>
      </c>
      <c r="D1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value=+АМЕРИКАНСКОЕ САМОА+&gt;AS&lt;/option&gt;</v>
      </c>
      <c r="E12" s="1">
        <f>IF(ISBLANK(Таблица1[[#This Row],[Краткое наименование]]),0,LEN(TRIM(Таблица1[[#This Row],[Краткое наименование]]))-LEN(SUBSTITUTE(Таблица1[[#This Row],[Краткое наименование]]," ",""))+1)</f>
        <v>2</v>
      </c>
    </row>
    <row r="13" spans="1:5" x14ac:dyDescent="0.2">
      <c r="A13" s="1" t="s">
        <v>22</v>
      </c>
      <c r="B13" s="1" t="s">
        <v>23</v>
      </c>
      <c r="C13" s="1" t="str">
        <f>_xlfn.CONCAT("&lt;option value=",Таблица1[[#This Row],[Код]],"&gt;",Таблица1[[#This Row],[Краткое наименование]],"&lt;/option&gt;")</f>
        <v>&lt;option value=AT&gt;АВСТРИЯ&lt;/option&gt;</v>
      </c>
      <c r="D1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value=АВСТРИЯ&gt;AT&lt;/option&gt;</v>
      </c>
      <c r="E13" s="1">
        <f>IF(ISBLANK(Таблица1[[#This Row],[Краткое наименование]]),0,LEN(TRIM(Таблица1[[#This Row],[Краткое наименование]]))-LEN(SUBSTITUTE(Таблица1[[#This Row],[Краткое наименование]]," ",""))+1)</f>
        <v>1</v>
      </c>
    </row>
    <row r="14" spans="1:5" x14ac:dyDescent="0.2">
      <c r="A14" s="1" t="s">
        <v>24</v>
      </c>
      <c r="B14" s="1" t="s">
        <v>25</v>
      </c>
      <c r="C14" s="1" t="str">
        <f>_xlfn.CONCAT("&lt;option value=",Таблица1[[#This Row],[Код]],"&gt;",Таблица1[[#This Row],[Краткое наименование]],"&lt;/option&gt;")</f>
        <v>&lt;option value=AU&gt;АВСТРАЛИЯ&lt;/option&gt;</v>
      </c>
      <c r="D1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value=АВСТРАЛИЯ&gt;AU&lt;/option&gt;</v>
      </c>
      <c r="E14" s="1">
        <f>IF(ISBLANK(Таблица1[[#This Row],[Краткое наименование]]),0,LEN(TRIM(Таблица1[[#This Row],[Краткое наименование]]))-LEN(SUBSTITUTE(Таблица1[[#This Row],[Краткое наименование]]," ",""))+1)</f>
        <v>1</v>
      </c>
    </row>
    <row r="15" spans="1:5" x14ac:dyDescent="0.2">
      <c r="A15" s="1" t="s">
        <v>26</v>
      </c>
      <c r="B15" s="1" t="s">
        <v>27</v>
      </c>
      <c r="C15" s="1" t="str">
        <f>_xlfn.CONCAT("&lt;option value=",Таблица1[[#This Row],[Код]],"&gt;",Таблица1[[#This Row],[Краткое наименование]],"&lt;/option&gt;")</f>
        <v>&lt;option value=AW&gt;АРУБА&lt;/option&gt;</v>
      </c>
      <c r="D1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value=АРУБА&gt;AW&lt;/option&gt;</v>
      </c>
      <c r="E15" s="1">
        <f>IF(ISBLANK(Таблица1[[#This Row],[Краткое наименование]]),0,LEN(TRIM(Таблица1[[#This Row],[Краткое наименование]]))-LEN(SUBSTITUTE(Таблица1[[#This Row],[Краткое наименование]]," ",""))+1)</f>
        <v>1</v>
      </c>
    </row>
    <row r="16" spans="1:5" x14ac:dyDescent="0.2">
      <c r="A16" s="1" t="s">
        <v>28</v>
      </c>
      <c r="B16" s="1" t="s">
        <v>29</v>
      </c>
      <c r="C16" s="1" t="str">
        <f>_xlfn.CONCAT("&lt;option value=",Таблица1[[#This Row],[Код]],"&gt;",Таблица1[[#This Row],[Краткое наименование]],"&lt;/option&gt;")</f>
        <v>&lt;option value=AX&gt;ЭЛАНДСКИЕ ОСТРОВА&lt;/option&gt;</v>
      </c>
      <c r="D1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value=+ЭЛАНДСКИЕ ОСТРОВА+&gt;AX&lt;/option&gt;</v>
      </c>
      <c r="E16" s="1">
        <f>IF(ISBLANK(Таблица1[[#This Row],[Краткое наименование]]),0,LEN(TRIM(Таблица1[[#This Row],[Краткое наименование]]))-LEN(SUBSTITUTE(Таблица1[[#This Row],[Краткое наименование]]," ",""))+1)</f>
        <v>2</v>
      </c>
    </row>
    <row r="17" spans="1:5" x14ac:dyDescent="0.2">
      <c r="A17" s="1" t="s">
        <v>30</v>
      </c>
      <c r="B17" s="1" t="s">
        <v>31</v>
      </c>
      <c r="C17" s="1" t="str">
        <f>_xlfn.CONCAT("&lt;option value=",Таблица1[[#This Row],[Код]],"&gt;",Таблица1[[#This Row],[Краткое наименование]],"&lt;/option&gt;")</f>
        <v>&lt;option value=AZ&gt;АЗЕРБАЙДЖАН&lt;/option&gt;</v>
      </c>
      <c r="D1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value=АЗЕРБАЙДЖАН&gt;AZ&lt;/option&gt;</v>
      </c>
      <c r="E17" s="1">
        <f>IF(ISBLANK(Таблица1[[#This Row],[Краткое наименование]]),0,LEN(TRIM(Таблица1[[#This Row],[Краткое наименование]]))-LEN(SUBSTITUTE(Таблица1[[#This Row],[Краткое наименование]]," ",""))+1)</f>
        <v>1</v>
      </c>
    </row>
    <row r="18" spans="1:5" x14ac:dyDescent="0.2">
      <c r="A18" s="1" t="s">
        <v>32</v>
      </c>
      <c r="B18" s="1" t="s">
        <v>33</v>
      </c>
      <c r="C18" s="1" t="str">
        <f>_xlfn.CONCAT("&lt;option value=",Таблица1[[#This Row],[Код]],"&gt;",Таблица1[[#This Row],[Краткое наименование]],"&lt;/option&gt;")</f>
        <v>&lt;option value=BA&gt;БОСНИЯ И ГЕРЦЕГОВИНА&lt;/option&gt;</v>
      </c>
      <c r="D1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value=+БОСНИЯ И ГЕРЦЕГОВИНА+&gt;BA&lt;/option&gt;</v>
      </c>
      <c r="E18" s="1">
        <f>IF(ISBLANK(Таблица1[[#This Row],[Краткое наименование]]),0,LEN(TRIM(Таблица1[[#This Row],[Краткое наименование]]))-LEN(SUBSTITUTE(Таблица1[[#This Row],[Краткое наименование]]," ",""))+1)</f>
        <v>3</v>
      </c>
    </row>
    <row r="19" spans="1:5" x14ac:dyDescent="0.2">
      <c r="A19" s="1" t="s">
        <v>34</v>
      </c>
      <c r="B19" s="1" t="s">
        <v>35</v>
      </c>
      <c r="C19" s="1" t="str">
        <f>_xlfn.CONCAT("&lt;option value=",Таблица1[[#This Row],[Код]],"&gt;",Таблица1[[#This Row],[Краткое наименование]],"&lt;/option&gt;")</f>
        <v>&lt;option value=BB&gt;БАРБАДОС&lt;/option&gt;</v>
      </c>
      <c r="D1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value=БАРБАДОС&gt;BB&lt;/option&gt;</v>
      </c>
      <c r="E19" s="1">
        <f>IF(ISBLANK(Таблица1[[#This Row],[Краткое наименование]]),0,LEN(TRIM(Таблица1[[#This Row],[Краткое наименование]]))-LEN(SUBSTITUTE(Таблица1[[#This Row],[Краткое наименование]]," ",""))+1)</f>
        <v>1</v>
      </c>
    </row>
    <row r="20" spans="1:5" x14ac:dyDescent="0.2">
      <c r="A20" s="1" t="s">
        <v>36</v>
      </c>
      <c r="B20" s="1" t="s">
        <v>37</v>
      </c>
      <c r="C20" s="1" t="str">
        <f>_xlfn.CONCAT("&lt;option value=",Таблица1[[#This Row],[Код]],"&gt;",Таблица1[[#This Row],[Краткое наименование]],"&lt;/option&gt;")</f>
        <v>&lt;option value=BD&gt;БАНГЛАДЕШ&lt;/option&gt;</v>
      </c>
      <c r="D2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value=БАНГЛАДЕШ&gt;BD&lt;/option&gt;</v>
      </c>
      <c r="E20" s="1">
        <f>IF(ISBLANK(Таблица1[[#This Row],[Краткое наименование]]),0,LEN(TRIM(Таблица1[[#This Row],[Краткое наименование]]))-LEN(SUBSTITUTE(Таблица1[[#This Row],[Краткое наименование]]," ",""))+1)</f>
        <v>1</v>
      </c>
    </row>
    <row r="21" spans="1:5" x14ac:dyDescent="0.2">
      <c r="A21" s="1" t="s">
        <v>38</v>
      </c>
      <c r="B21" s="1" t="s">
        <v>39</v>
      </c>
      <c r="C21" s="1" t="str">
        <f>_xlfn.CONCAT("&lt;option value=",Таблица1[[#This Row],[Код]],"&gt;",Таблица1[[#This Row],[Краткое наименование]],"&lt;/option&gt;")</f>
        <v>&lt;option value=BE&gt;БЕЛЬГИЯ&lt;/option&gt;</v>
      </c>
      <c r="D2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value=БЕЛЬГИЯ&gt;BE&lt;/option&gt;</v>
      </c>
      <c r="E21" s="1">
        <f>IF(ISBLANK(Таблица1[[#This Row],[Краткое наименование]]),0,LEN(TRIM(Таблица1[[#This Row],[Краткое наименование]]))-LEN(SUBSTITUTE(Таблица1[[#This Row],[Краткое наименование]]," ",""))+1)</f>
        <v>1</v>
      </c>
    </row>
    <row r="22" spans="1:5" x14ac:dyDescent="0.2">
      <c r="A22" s="1" t="s">
        <v>40</v>
      </c>
      <c r="B22" s="1" t="s">
        <v>41</v>
      </c>
      <c r="C22" s="1" t="str">
        <f>_xlfn.CONCAT("&lt;option value=",Таблица1[[#This Row],[Код]],"&gt;",Таблица1[[#This Row],[Краткое наименование]],"&lt;/option&gt;")</f>
        <v>&lt;option value=BF&gt;БУРКИНА-ФАСО&lt;/option&gt;</v>
      </c>
      <c r="D2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value=БУРКИНА-ФАСО&gt;BF&lt;/option&gt;</v>
      </c>
      <c r="E22" s="1">
        <f>IF(ISBLANK(Таблица1[[#This Row],[Краткое наименование]]),0,LEN(TRIM(Таблица1[[#This Row],[Краткое наименование]]))-LEN(SUBSTITUTE(Таблица1[[#This Row],[Краткое наименование]]," ",""))+1)</f>
        <v>1</v>
      </c>
    </row>
    <row r="23" spans="1:5" x14ac:dyDescent="0.2">
      <c r="A23" s="1" t="s">
        <v>42</v>
      </c>
      <c r="B23" s="1" t="s">
        <v>43</v>
      </c>
      <c r="C23" s="1" t="str">
        <f>_xlfn.CONCAT("&lt;option value=",Таблица1[[#This Row],[Код]],"&gt;",Таблица1[[#This Row],[Краткое наименование]],"&lt;/option&gt;")</f>
        <v>&lt;option value=BG&gt;БОЛГАРИЯ&lt;/option&gt;</v>
      </c>
      <c r="D2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value=БОЛГАРИЯ&gt;BG&lt;/option&gt;</v>
      </c>
      <c r="E23" s="1">
        <f>IF(ISBLANK(Таблица1[[#This Row],[Краткое наименование]]),0,LEN(TRIM(Таблица1[[#This Row],[Краткое наименование]]))-LEN(SUBSTITUTE(Таблица1[[#This Row],[Краткое наименование]]," ",""))+1)</f>
        <v>1</v>
      </c>
    </row>
    <row r="24" spans="1:5" x14ac:dyDescent="0.2">
      <c r="A24" s="1" t="s">
        <v>44</v>
      </c>
      <c r="B24" s="1" t="s">
        <v>45</v>
      </c>
      <c r="C24" s="1" t="str">
        <f>_xlfn.CONCAT("&lt;option value=",Таблица1[[#This Row],[Код]],"&gt;",Таблица1[[#This Row],[Краткое наименование]],"&lt;/option&gt;")</f>
        <v>&lt;option value=BH&gt;БАХРЕЙН&lt;/option&gt;</v>
      </c>
      <c r="D2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value=БАХРЕЙН&gt;BH&lt;/option&gt;</v>
      </c>
      <c r="E24" s="1">
        <f>IF(ISBLANK(Таблица1[[#This Row],[Краткое наименование]]),0,LEN(TRIM(Таблица1[[#This Row],[Краткое наименование]]))-LEN(SUBSTITUTE(Таблица1[[#This Row],[Краткое наименование]]," ",""))+1)</f>
        <v>1</v>
      </c>
    </row>
    <row r="25" spans="1:5" x14ac:dyDescent="0.2">
      <c r="A25" s="1" t="s">
        <v>46</v>
      </c>
      <c r="B25" s="1" t="s">
        <v>47</v>
      </c>
      <c r="C25" s="1" t="str">
        <f>_xlfn.CONCAT("&lt;option value=",Таблица1[[#This Row],[Код]],"&gt;",Таблица1[[#This Row],[Краткое наименование]],"&lt;/option&gt;")</f>
        <v>&lt;option value=BI&gt;БУРУНДИ&lt;/option&gt;</v>
      </c>
      <c r="D2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value=БУРУНДИ&gt;BI&lt;/option&gt;</v>
      </c>
      <c r="E25" s="1">
        <f>IF(ISBLANK(Таблица1[[#This Row],[Краткое наименование]]),0,LEN(TRIM(Таблица1[[#This Row],[Краткое наименование]]))-LEN(SUBSTITUTE(Таблица1[[#This Row],[Краткое наименование]]," ",""))+1)</f>
        <v>1</v>
      </c>
    </row>
    <row r="26" spans="1:5" x14ac:dyDescent="0.2">
      <c r="A26" s="1" t="s">
        <v>48</v>
      </c>
      <c r="B26" s="1" t="s">
        <v>49</v>
      </c>
      <c r="C26" s="1" t="str">
        <f>_xlfn.CONCAT("&lt;option value=",Таблица1[[#This Row],[Код]],"&gt;",Таблица1[[#This Row],[Краткое наименование]],"&lt;/option&gt;")</f>
        <v>&lt;option value=BJ&gt;БЕНИН&lt;/option&gt;</v>
      </c>
      <c r="D2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value=БЕНИН&gt;BJ&lt;/option&gt;</v>
      </c>
      <c r="E26" s="1">
        <f>IF(ISBLANK(Таблица1[[#This Row],[Краткое наименование]]),0,LEN(TRIM(Таблица1[[#This Row],[Краткое наименование]]))-LEN(SUBSTITUTE(Таблица1[[#This Row],[Краткое наименование]]," ",""))+1)</f>
        <v>1</v>
      </c>
    </row>
    <row r="27" spans="1:5" x14ac:dyDescent="0.2">
      <c r="A27" s="1" t="s">
        <v>50</v>
      </c>
      <c r="B27" s="1" t="s">
        <v>51</v>
      </c>
      <c r="C27" s="1" t="str">
        <f>_xlfn.CONCAT("&lt;option value=",Таблица1[[#This Row],[Код]],"&gt;",Таблица1[[#This Row],[Краткое наименование]],"&lt;/option&gt;")</f>
        <v>&lt;option value=BL&gt;СЕН-БАРТЕЛЕМИ&lt;/option&gt;</v>
      </c>
      <c r="D2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value=СЕН-БАРТЕЛЕМИ&gt;BL&lt;/option&gt;</v>
      </c>
      <c r="E27" s="1">
        <f>IF(ISBLANK(Таблица1[[#This Row],[Краткое наименование]]),0,LEN(TRIM(Таблица1[[#This Row],[Краткое наименование]]))-LEN(SUBSTITUTE(Таблица1[[#This Row],[Краткое наименование]]," ",""))+1)</f>
        <v>1</v>
      </c>
    </row>
    <row r="28" spans="1:5" x14ac:dyDescent="0.2">
      <c r="A28" s="1" t="s">
        <v>52</v>
      </c>
      <c r="B28" s="1" t="s">
        <v>53</v>
      </c>
      <c r="C28" s="1" t="str">
        <f>_xlfn.CONCAT("&lt;option value=",Таблица1[[#This Row],[Код]],"&gt;",Таблица1[[#This Row],[Краткое наименование]],"&lt;/option&gt;")</f>
        <v>&lt;option value=BM&gt;БЕРМУДЫ&lt;/option&gt;</v>
      </c>
      <c r="D2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value=БЕРМУДЫ&gt;BM&lt;/option&gt;</v>
      </c>
      <c r="E28" s="1">
        <f>IF(ISBLANK(Таблица1[[#This Row],[Краткое наименование]]),0,LEN(TRIM(Таблица1[[#This Row],[Краткое наименование]]))-LEN(SUBSTITUTE(Таблица1[[#This Row],[Краткое наименование]]," ",""))+1)</f>
        <v>1</v>
      </c>
    </row>
    <row r="29" spans="1:5" x14ac:dyDescent="0.2">
      <c r="A29" s="1" t="s">
        <v>54</v>
      </c>
      <c r="B29" s="1" t="s">
        <v>55</v>
      </c>
      <c r="C29" s="1" t="str">
        <f>_xlfn.CONCAT("&lt;option value=",Таблица1[[#This Row],[Код]],"&gt;",Таблица1[[#This Row],[Краткое наименование]],"&lt;/option&gt;")</f>
        <v>&lt;option value=BN&gt;БРУНЕЙ-ДАРУССАЛАМ&lt;/option&gt;</v>
      </c>
      <c r="D2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value=БРУНЕЙ-ДАРУССАЛАМ&gt;BN&lt;/option&gt;</v>
      </c>
      <c r="E29" s="1">
        <f>IF(ISBLANK(Таблица1[[#This Row],[Краткое наименование]]),0,LEN(TRIM(Таблица1[[#This Row],[Краткое наименование]]))-LEN(SUBSTITUTE(Таблица1[[#This Row],[Краткое наименование]]," ",""))+1)</f>
        <v>1</v>
      </c>
    </row>
    <row r="30" spans="1:5" x14ac:dyDescent="0.2">
      <c r="A30" s="1" t="s">
        <v>56</v>
      </c>
      <c r="B30" s="1" t="s">
        <v>57</v>
      </c>
      <c r="C30" s="1" t="str">
        <f>_xlfn.CONCAT("&lt;option value=",Таблица1[[#This Row],[Код]],"&gt;",Таблица1[[#This Row],[Краткое наименование]],"&lt;/option&gt;")</f>
        <v>&lt;option value=BO&gt;БОЛИВИЯ (МНОГОНАЦИОНАЛЬНОЕ ГОСУДАРСТВО)&lt;/option&gt;</v>
      </c>
      <c r="D3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value=+БОЛИВИЯ (МНОГОНАЦИОНАЛЬНОЕ ГОСУДАРСТВО)+&gt;BO&lt;/option&gt;</v>
      </c>
      <c r="E30" s="1">
        <f>IF(ISBLANK(Таблица1[[#This Row],[Краткое наименование]]),0,LEN(TRIM(Таблица1[[#This Row],[Краткое наименование]]))-LEN(SUBSTITUTE(Таблица1[[#This Row],[Краткое наименование]]," ",""))+1)</f>
        <v>3</v>
      </c>
    </row>
    <row r="31" spans="1:5" x14ac:dyDescent="0.2">
      <c r="A31" s="1" t="s">
        <v>58</v>
      </c>
      <c r="B31" s="1" t="s">
        <v>59</v>
      </c>
      <c r="C31" s="1" t="str">
        <f>_xlfn.CONCAT("&lt;option value=",Таблица1[[#This Row],[Код]],"&gt;",Таблица1[[#This Row],[Краткое наименование]],"&lt;/option&gt;")</f>
        <v>&lt;option value=BQ&gt;БОНЭЙР, СИНТ-ЭСТАТИУС И САБА&lt;/option&gt;</v>
      </c>
      <c r="D3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value=+БОНЭЙР, СИНТ-ЭСТАТИУС И САБА+&gt;BQ&lt;/option&gt;</v>
      </c>
      <c r="E31" s="1">
        <f>IF(ISBLANK(Таблица1[[#This Row],[Краткое наименование]]),0,LEN(TRIM(Таблица1[[#This Row],[Краткое наименование]]))-LEN(SUBSTITUTE(Таблица1[[#This Row],[Краткое наименование]]," ",""))+1)</f>
        <v>4</v>
      </c>
    </row>
    <row r="32" spans="1:5" x14ac:dyDescent="0.2">
      <c r="A32" s="1" t="s">
        <v>60</v>
      </c>
      <c r="B32" s="1" t="s">
        <v>61</v>
      </c>
      <c r="C32" s="1" t="str">
        <f>_xlfn.CONCAT("&lt;option value=",Таблица1[[#This Row],[Код]],"&gt;",Таблица1[[#This Row],[Краткое наименование]],"&lt;/option&gt;")</f>
        <v>&lt;option value=BR&gt;БРАЗИЛИЯ&lt;/option&gt;</v>
      </c>
      <c r="D3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value=БРАЗИЛИЯ&gt;BR&lt;/option&gt;</v>
      </c>
      <c r="E32" s="1">
        <f>IF(ISBLANK(Таблица1[[#This Row],[Краткое наименование]]),0,LEN(TRIM(Таблица1[[#This Row],[Краткое наименование]]))-LEN(SUBSTITUTE(Таблица1[[#This Row],[Краткое наименование]]," ",""))+1)</f>
        <v>1</v>
      </c>
    </row>
    <row r="33" spans="1:5" x14ac:dyDescent="0.2">
      <c r="A33" s="1" t="s">
        <v>62</v>
      </c>
      <c r="B33" s="1" t="s">
        <v>63</v>
      </c>
      <c r="C33" s="1" t="str">
        <f>_xlfn.CONCAT("&lt;option value=",Таблица1[[#This Row],[Код]],"&gt;",Таблица1[[#This Row],[Краткое наименование]],"&lt;/option&gt;")</f>
        <v>&lt;option value=BS&gt;БАГАМЫ&lt;/option&gt;</v>
      </c>
      <c r="D3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value=БАГАМЫ&gt;BS&lt;/option&gt;</v>
      </c>
      <c r="E33" s="1">
        <f>IF(ISBLANK(Таблица1[[#This Row],[Краткое наименование]]),0,LEN(TRIM(Таблица1[[#This Row],[Краткое наименование]]))-LEN(SUBSTITUTE(Таблица1[[#This Row],[Краткое наименование]]," ",""))+1)</f>
        <v>1</v>
      </c>
    </row>
    <row r="34" spans="1:5" x14ac:dyDescent="0.2">
      <c r="A34" s="1" t="s">
        <v>64</v>
      </c>
      <c r="B34" s="1" t="s">
        <v>65</v>
      </c>
      <c r="C34" s="1" t="str">
        <f>_xlfn.CONCAT("&lt;option value=",Таблица1[[#This Row],[Код]],"&gt;",Таблица1[[#This Row],[Краткое наименование]],"&lt;/option&gt;")</f>
        <v>&lt;option value=BT&gt;БУТАН&lt;/option&gt;</v>
      </c>
      <c r="D3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value=БУТАН&gt;BT&lt;/option&gt;</v>
      </c>
      <c r="E34" s="1">
        <f>IF(ISBLANK(Таблица1[[#This Row],[Краткое наименование]]),0,LEN(TRIM(Таблица1[[#This Row],[Краткое наименование]]))-LEN(SUBSTITUTE(Таблица1[[#This Row],[Краткое наименование]]," ",""))+1)</f>
        <v>1</v>
      </c>
    </row>
    <row r="35" spans="1:5" x14ac:dyDescent="0.2">
      <c r="A35" s="1" t="s">
        <v>66</v>
      </c>
      <c r="B35" s="1" t="s">
        <v>67</v>
      </c>
      <c r="C35" s="1" t="str">
        <f>_xlfn.CONCAT("&lt;option value=",Таблица1[[#This Row],[Код]],"&gt;",Таблица1[[#This Row],[Краткое наименование]],"&lt;/option&gt;")</f>
        <v>&lt;option value=BV&gt;ОСТРОВ БУВЕ&lt;/option&gt;</v>
      </c>
      <c r="D3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 БУВЕ+&gt;BV&lt;/option&gt;</v>
      </c>
      <c r="E35" s="1">
        <f>IF(ISBLANK(Таблица1[[#This Row],[Краткое наименование]]),0,LEN(TRIM(Таблица1[[#This Row],[Краткое наименование]]))-LEN(SUBSTITUTE(Таблица1[[#This Row],[Краткое наименование]]," ",""))+1)</f>
        <v>2</v>
      </c>
    </row>
    <row r="36" spans="1:5" x14ac:dyDescent="0.2">
      <c r="A36" s="1" t="s">
        <v>68</v>
      </c>
      <c r="B36" s="1" t="s">
        <v>69</v>
      </c>
      <c r="C36" s="1" t="str">
        <f>_xlfn.CONCAT("&lt;option value=",Таблица1[[#This Row],[Код]],"&gt;",Таблица1[[#This Row],[Краткое наименование]],"&lt;/option&gt;")</f>
        <v>&lt;option value=BW&gt;БОТСВАНА&lt;/option&gt;</v>
      </c>
      <c r="D3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value=БОТСВАНА&gt;BW&lt;/option&gt;</v>
      </c>
      <c r="E36" s="1">
        <f>IF(ISBLANK(Таблица1[[#This Row],[Краткое наименование]]),0,LEN(TRIM(Таблица1[[#This Row],[Краткое наименование]]))-LEN(SUBSTITUTE(Таблица1[[#This Row],[Краткое наименование]]," ",""))+1)</f>
        <v>1</v>
      </c>
    </row>
    <row r="37" spans="1:5" x14ac:dyDescent="0.2">
      <c r="A37" s="1" t="s">
        <v>70</v>
      </c>
      <c r="B37" s="1" t="s">
        <v>71</v>
      </c>
      <c r="C37" s="1" t="str">
        <f>_xlfn.CONCAT("&lt;option value=",Таблица1[[#This Row],[Код]],"&gt;",Таблица1[[#This Row],[Краткое наименование]],"&lt;/option&gt;")</f>
        <v>&lt;option value=BY&gt;БЕЛАРУСЬ&lt;/option&gt;</v>
      </c>
      <c r="D3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value=БЕЛАРУСЬ&gt;BY&lt;/option&gt;</v>
      </c>
      <c r="E37" s="1">
        <f>IF(ISBLANK(Таблица1[[#This Row],[Краткое наименование]]),0,LEN(TRIM(Таблица1[[#This Row],[Краткое наименование]]))-LEN(SUBSTITUTE(Таблица1[[#This Row],[Краткое наименование]]," ",""))+1)</f>
        <v>1</v>
      </c>
    </row>
    <row r="38" spans="1:5" x14ac:dyDescent="0.2">
      <c r="A38" s="1" t="s">
        <v>72</v>
      </c>
      <c r="B38" s="1" t="s">
        <v>73</v>
      </c>
      <c r="C38" s="1" t="str">
        <f>_xlfn.CONCAT("&lt;option value=",Таблица1[[#This Row],[Код]],"&gt;",Таблица1[[#This Row],[Краткое наименование]],"&lt;/option&gt;")</f>
        <v>&lt;option value=BZ&gt;БЕЛИЗ&lt;/option&gt;</v>
      </c>
      <c r="D3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value=БЕЛИЗ&gt;BZ&lt;/option&gt;</v>
      </c>
      <c r="E38" s="1">
        <f>IF(ISBLANK(Таблица1[[#This Row],[Краткое наименование]]),0,LEN(TRIM(Таблица1[[#This Row],[Краткое наименование]]))-LEN(SUBSTITUTE(Таблица1[[#This Row],[Краткое наименование]]," ",""))+1)</f>
        <v>1</v>
      </c>
    </row>
    <row r="39" spans="1:5" x14ac:dyDescent="0.2">
      <c r="A39" s="1" t="s">
        <v>74</v>
      </c>
      <c r="B39" s="1" t="s">
        <v>75</v>
      </c>
      <c r="C39" s="1" t="str">
        <f>_xlfn.CONCAT("&lt;option value=",Таблица1[[#This Row],[Код]],"&gt;",Таблица1[[#This Row],[Краткое наименование]],"&lt;/option&gt;")</f>
        <v>&lt;option value=CA&gt;КАНАДА&lt;/option&gt;</v>
      </c>
      <c r="D3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value=КАНАДА&gt;CA&lt;/option&gt;</v>
      </c>
      <c r="E39" s="1">
        <f>IF(ISBLANK(Таблица1[[#This Row],[Краткое наименование]]),0,LEN(TRIM(Таблица1[[#This Row],[Краткое наименование]]))-LEN(SUBSTITUTE(Таблица1[[#This Row],[Краткое наименование]]," ",""))+1)</f>
        <v>1</v>
      </c>
    </row>
    <row r="40" spans="1:5" x14ac:dyDescent="0.2">
      <c r="A40" s="1" t="s">
        <v>76</v>
      </c>
      <c r="B40" s="1" t="s">
        <v>77</v>
      </c>
      <c r="C40" s="1" t="str">
        <f>_xlfn.CONCAT("&lt;option value=",Таблица1[[#This Row],[Код]],"&gt;",Таблица1[[#This Row],[Краткое наименование]],"&lt;/option&gt;")</f>
        <v>&lt;option value=CC&gt;КОКОСОВЫЕ (КИЛИНГ) ОСТРОВА&lt;/option&gt;</v>
      </c>
      <c r="D4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value=+КОКОСОВЫЕ (КИЛИНГ) ОСТРОВА+&gt;CC&lt;/option&gt;</v>
      </c>
      <c r="E40" s="1">
        <f>IF(ISBLANK(Таблица1[[#This Row],[Краткое наименование]]),0,LEN(TRIM(Таблица1[[#This Row],[Краткое наименование]]))-LEN(SUBSTITUTE(Таблица1[[#This Row],[Краткое наименование]]," ",""))+1)</f>
        <v>3</v>
      </c>
    </row>
    <row r="41" spans="1:5" x14ac:dyDescent="0.2">
      <c r="A41" s="1" t="s">
        <v>78</v>
      </c>
      <c r="B41" s="1" t="s">
        <v>79</v>
      </c>
      <c r="C41" s="1" t="str">
        <f>_xlfn.CONCAT("&lt;option value=",Таблица1[[#This Row],[Код]],"&gt;",Таблица1[[#This Row],[Краткое наименование]],"&lt;/option&gt;")</f>
        <v>&lt;option value=CD&gt;КОНГО, ДЕМОКРАТИЧЕСКАЯ РЕСПУБЛИКА&lt;/option&gt;</v>
      </c>
      <c r="D4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value=+КОНГО, ДЕМОКРАТИЧЕСКАЯ РЕСПУБЛИКА+&gt;CD&lt;/option&gt;</v>
      </c>
      <c r="E41" s="1">
        <f>IF(ISBLANK(Таблица1[[#This Row],[Краткое наименование]]),0,LEN(TRIM(Таблица1[[#This Row],[Краткое наименование]]))-LEN(SUBSTITUTE(Таблица1[[#This Row],[Краткое наименование]]," ",""))+1)</f>
        <v>3</v>
      </c>
    </row>
    <row r="42" spans="1:5" x14ac:dyDescent="0.2">
      <c r="A42" s="1" t="s">
        <v>80</v>
      </c>
      <c r="B42" s="1" t="s">
        <v>81</v>
      </c>
      <c r="C42" s="1" t="str">
        <f>_xlfn.CONCAT("&lt;option value=",Таблица1[[#This Row],[Код]],"&gt;",Таблица1[[#This Row],[Краткое наименование]],"&lt;/option&gt;")</f>
        <v>&lt;option value=CF&gt;ЦЕНТРАЛЬНО-АФРИКАНСКАЯ РЕСПУБЛИКА&lt;/option&gt;</v>
      </c>
      <c r="D4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value=+ЦЕНТРАЛЬНО-АФРИКАНСКАЯ РЕСПУБЛИКА+&gt;CF&lt;/option&gt;</v>
      </c>
      <c r="E42" s="1">
        <f>IF(ISBLANK(Таблица1[[#This Row],[Краткое наименование]]),0,LEN(TRIM(Таблица1[[#This Row],[Краткое наименование]]))-LEN(SUBSTITUTE(Таблица1[[#This Row],[Краткое наименование]]," ",""))+1)</f>
        <v>2</v>
      </c>
    </row>
    <row r="43" spans="1:5" x14ac:dyDescent="0.2">
      <c r="A43" s="1" t="s">
        <v>82</v>
      </c>
      <c r="B43" s="1" t="s">
        <v>83</v>
      </c>
      <c r="C43" s="1" t="str">
        <f>_xlfn.CONCAT("&lt;option value=",Таблица1[[#This Row],[Код]],"&gt;",Таблица1[[#This Row],[Краткое наименование]],"&lt;/option&gt;")</f>
        <v>&lt;option value=CG&gt;КОНГО&lt;/option&gt;</v>
      </c>
      <c r="D4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value=КОНГО&gt;CG&lt;/option&gt;</v>
      </c>
      <c r="E43" s="1">
        <f>IF(ISBLANK(Таблица1[[#This Row],[Краткое наименование]]),0,LEN(TRIM(Таблица1[[#This Row],[Краткое наименование]]))-LEN(SUBSTITUTE(Таблица1[[#This Row],[Краткое наименование]]," ",""))+1)</f>
        <v>1</v>
      </c>
    </row>
    <row r="44" spans="1:5" x14ac:dyDescent="0.2">
      <c r="A44" s="1" t="s">
        <v>84</v>
      </c>
      <c r="B44" s="1" t="s">
        <v>85</v>
      </c>
      <c r="C44" s="1" t="str">
        <f>_xlfn.CONCAT("&lt;option value=",Таблица1[[#This Row],[Код]],"&gt;",Таблица1[[#This Row],[Краткое наименование]],"&lt;/option&gt;")</f>
        <v>&lt;option value=CH&gt;ШВЕЙЦАРИЯ&lt;/option&gt;</v>
      </c>
      <c r="D4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value=ШВЕЙЦАРИЯ&gt;CH&lt;/option&gt;</v>
      </c>
      <c r="E44" s="1">
        <f>IF(ISBLANK(Таблица1[[#This Row],[Краткое наименование]]),0,LEN(TRIM(Таблица1[[#This Row],[Краткое наименование]]))-LEN(SUBSTITUTE(Таблица1[[#This Row],[Краткое наименование]]," ",""))+1)</f>
        <v>1</v>
      </c>
    </row>
    <row r="45" spans="1:5" x14ac:dyDescent="0.2">
      <c r="A45" s="1" t="s">
        <v>86</v>
      </c>
      <c r="B45" s="1" t="s">
        <v>87</v>
      </c>
      <c r="C45" s="1" t="str">
        <f>_xlfn.CONCAT("&lt;option value=",Таблица1[[#This Row],[Код]],"&gt;",Таблица1[[#This Row],[Краткое наименование]],"&lt;/option&gt;")</f>
        <v>&lt;option value=CI&gt;КОТ Д'ИВУАР&lt;/option&gt;</v>
      </c>
      <c r="D4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value=+КОТ Д'ИВУАР+&gt;CI&lt;/option&gt;</v>
      </c>
      <c r="E45" s="1">
        <f>IF(ISBLANK(Таблица1[[#This Row],[Краткое наименование]]),0,LEN(TRIM(Таблица1[[#This Row],[Краткое наименование]]))-LEN(SUBSTITUTE(Таблица1[[#This Row],[Краткое наименование]]," ",""))+1)</f>
        <v>2</v>
      </c>
    </row>
    <row r="46" spans="1:5" x14ac:dyDescent="0.2">
      <c r="A46" s="1" t="s">
        <v>88</v>
      </c>
      <c r="B46" s="1" t="s">
        <v>89</v>
      </c>
      <c r="C46" s="1" t="str">
        <f>_xlfn.CONCAT("&lt;option value=",Таблица1[[#This Row],[Код]],"&gt;",Таблица1[[#This Row],[Краткое наименование]],"&lt;/option&gt;")</f>
        <v>&lt;option value=CK&gt;ОСТРОВА КУКА&lt;/option&gt;</v>
      </c>
      <c r="D4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value=+ОСТРОВА КУКА+&gt;CK&lt;/option&gt;</v>
      </c>
      <c r="E46" s="1">
        <f>IF(ISBLANK(Таблица1[[#This Row],[Краткое наименование]]),0,LEN(TRIM(Таблица1[[#This Row],[Краткое наименование]]))-LEN(SUBSTITUTE(Таблица1[[#This Row],[Краткое наименование]]," ",""))+1)</f>
        <v>2</v>
      </c>
    </row>
    <row r="47" spans="1:5" x14ac:dyDescent="0.2">
      <c r="A47" s="1" t="s">
        <v>90</v>
      </c>
      <c r="B47" s="1" t="s">
        <v>91</v>
      </c>
      <c r="C47" s="1" t="str">
        <f>_xlfn.CONCAT("&lt;option value=",Таблица1[[#This Row],[Код]],"&gt;",Таблица1[[#This Row],[Краткое наименование]],"&lt;/option&gt;")</f>
        <v>&lt;option value=CL&gt;ЧИЛИ&lt;/option&gt;</v>
      </c>
      <c r="D4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value=ЧИЛИ&gt;CL&lt;/option&gt;</v>
      </c>
      <c r="E47" s="1">
        <f>IF(ISBLANK(Таблица1[[#This Row],[Краткое наименование]]),0,LEN(TRIM(Таблица1[[#This Row],[Краткое наименование]]))-LEN(SUBSTITUTE(Таблица1[[#This Row],[Краткое наименование]]," ",""))+1)</f>
        <v>1</v>
      </c>
    </row>
    <row r="48" spans="1:5" x14ac:dyDescent="0.2">
      <c r="A48" s="1" t="s">
        <v>92</v>
      </c>
      <c r="B48" s="1" t="s">
        <v>93</v>
      </c>
      <c r="C48" s="1" t="str">
        <f>_xlfn.CONCAT("&lt;option value=",Таблица1[[#This Row],[Код]],"&gt;",Таблица1[[#This Row],[Краткое наименование]],"&lt;/option&gt;")</f>
        <v>&lt;option value=CM&gt;КАМЕРУН&lt;/option&gt;</v>
      </c>
      <c r="D4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value=КАМЕРУН&gt;CM&lt;/option&gt;</v>
      </c>
      <c r="E48" s="1">
        <f>IF(ISBLANK(Таблица1[[#This Row],[Краткое наименование]]),0,LEN(TRIM(Таблица1[[#This Row],[Краткое наименование]]))-LEN(SUBSTITUTE(Таблица1[[#This Row],[Краткое наименование]]," ",""))+1)</f>
        <v>1</v>
      </c>
    </row>
    <row r="49" spans="1:5" x14ac:dyDescent="0.2">
      <c r="A49" s="1" t="s">
        <v>94</v>
      </c>
      <c r="B49" s="1" t="s">
        <v>95</v>
      </c>
      <c r="C49" s="1" t="str">
        <f>_xlfn.CONCAT("&lt;option value=",Таблица1[[#This Row],[Код]],"&gt;",Таблица1[[#This Row],[Краткое наименование]],"&lt;/option&gt;")</f>
        <v>&lt;option value=CN&gt;КИТАЙ&lt;/option&gt;</v>
      </c>
      <c r="D4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value=КИТАЙ&gt;CN&lt;/option&gt;</v>
      </c>
      <c r="E49" s="1">
        <f>IF(ISBLANK(Таблица1[[#This Row],[Краткое наименование]]),0,LEN(TRIM(Таблица1[[#This Row],[Краткое наименование]]))-LEN(SUBSTITUTE(Таблица1[[#This Row],[Краткое наименование]]," ",""))+1)</f>
        <v>1</v>
      </c>
    </row>
    <row r="50" spans="1:5" x14ac:dyDescent="0.2">
      <c r="A50" s="1" t="s">
        <v>96</v>
      </c>
      <c r="B50" s="1" t="s">
        <v>97</v>
      </c>
      <c r="C50" s="1" t="str">
        <f>_xlfn.CONCAT("&lt;option value=",Таблица1[[#This Row],[Код]],"&gt;",Таблица1[[#This Row],[Краткое наименование]],"&lt;/option&gt;")</f>
        <v>&lt;option value=CO&gt;КОЛУМБИЯ&lt;/option&gt;</v>
      </c>
      <c r="D5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value=КОЛУМБИЯ&gt;CO&lt;/option&gt;</v>
      </c>
      <c r="E50" s="1">
        <f>IF(ISBLANK(Таблица1[[#This Row],[Краткое наименование]]),0,LEN(TRIM(Таблица1[[#This Row],[Краткое наименование]]))-LEN(SUBSTITUTE(Таблица1[[#This Row],[Краткое наименование]]," ",""))+1)</f>
        <v>1</v>
      </c>
    </row>
    <row r="51" spans="1:5" x14ac:dyDescent="0.2">
      <c r="A51" s="1" t="s">
        <v>98</v>
      </c>
      <c r="B51" s="1" t="s">
        <v>99</v>
      </c>
      <c r="C51" s="1" t="str">
        <f>_xlfn.CONCAT("&lt;option value=",Таблица1[[#This Row],[Код]],"&gt;",Таблица1[[#This Row],[Краткое наименование]],"&lt;/option&gt;")</f>
        <v>&lt;option value=CR&gt;КОСТА-РИКА&lt;/option&gt;</v>
      </c>
      <c r="D5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value=КОСТА-РИКА&gt;CR&lt;/option&gt;</v>
      </c>
      <c r="E51" s="1">
        <f>IF(ISBLANK(Таблица1[[#This Row],[Краткое наименование]]),0,LEN(TRIM(Таблица1[[#This Row],[Краткое наименование]]))-LEN(SUBSTITUTE(Таблица1[[#This Row],[Краткое наименование]]," ",""))+1)</f>
        <v>1</v>
      </c>
    </row>
    <row r="52" spans="1:5" x14ac:dyDescent="0.2">
      <c r="A52" s="1" t="s">
        <v>100</v>
      </c>
      <c r="B52" s="1" t="s">
        <v>101</v>
      </c>
      <c r="C52" s="1" t="str">
        <f>_xlfn.CONCAT("&lt;option value=",Таблица1[[#This Row],[Код]],"&gt;",Таблица1[[#This Row],[Краткое наименование]],"&lt;/option&gt;")</f>
        <v>&lt;option value=CU&gt;КУБА&lt;/option&gt;</v>
      </c>
      <c r="D5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value=КУБА&gt;CU&lt;/option&gt;</v>
      </c>
      <c r="E52" s="1">
        <f>IF(ISBLANK(Таблица1[[#This Row],[Краткое наименование]]),0,LEN(TRIM(Таблица1[[#This Row],[Краткое наименование]]))-LEN(SUBSTITUTE(Таблица1[[#This Row],[Краткое наименование]]," ",""))+1)</f>
        <v>1</v>
      </c>
    </row>
    <row r="53" spans="1:5" x14ac:dyDescent="0.2">
      <c r="A53" s="1" t="s">
        <v>102</v>
      </c>
      <c r="B53" s="1" t="s">
        <v>103</v>
      </c>
      <c r="C53" s="1" t="str">
        <f>_xlfn.CONCAT("&lt;option value=",Таблица1[[#This Row],[Код]],"&gt;",Таблица1[[#This Row],[Краткое наименование]],"&lt;/option&gt;")</f>
        <v>&lt;option value=CV&gt;КАБО-ВЕРДЕ&lt;/option&gt;</v>
      </c>
      <c r="D5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value=КАБО-ВЕРДЕ&gt;CV&lt;/option&gt;</v>
      </c>
      <c r="E53" s="1">
        <f>IF(ISBLANK(Таблица1[[#This Row],[Краткое наименование]]),0,LEN(TRIM(Таблица1[[#This Row],[Краткое наименование]]))-LEN(SUBSTITUTE(Таблица1[[#This Row],[Краткое наименование]]," ",""))+1)</f>
        <v>1</v>
      </c>
    </row>
    <row r="54" spans="1:5" x14ac:dyDescent="0.2">
      <c r="A54" s="1" t="s">
        <v>104</v>
      </c>
      <c r="B54" s="1" t="s">
        <v>105</v>
      </c>
      <c r="C54" s="1" t="str">
        <f>_xlfn.CONCAT("&lt;option value=",Таблица1[[#This Row],[Код]],"&gt;",Таблица1[[#This Row],[Краткое наименование]],"&lt;/option&gt;")</f>
        <v>&lt;option value=CW&gt;КЮРАСАО&lt;/option&gt;</v>
      </c>
      <c r="D5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value=КЮРАСАО&gt;CW&lt;/option&gt;</v>
      </c>
      <c r="E54" s="1">
        <f>IF(ISBLANK(Таблица1[[#This Row],[Краткое наименование]]),0,LEN(TRIM(Таблица1[[#This Row],[Краткое наименование]]))-LEN(SUBSTITUTE(Таблица1[[#This Row],[Краткое наименование]]," ",""))+1)</f>
        <v>1</v>
      </c>
    </row>
    <row r="55" spans="1:5" x14ac:dyDescent="0.2">
      <c r="A55" s="1" t="s">
        <v>106</v>
      </c>
      <c r="B55" s="1" t="s">
        <v>107</v>
      </c>
      <c r="C55" s="1" t="str">
        <f>_xlfn.CONCAT("&lt;option value=",Таблица1[[#This Row],[Код]],"&gt;",Таблица1[[#This Row],[Краткое наименование]],"&lt;/option&gt;")</f>
        <v>&lt;option value=EX&gt;ОСТРОВ РОЖДЕСТВА&lt;/option&gt;</v>
      </c>
      <c r="D5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 РОЖДЕСТВА+&gt;EX&lt;/option&gt;</v>
      </c>
      <c r="E55" s="1">
        <f>IF(ISBLANK(Таблица1[[#This Row],[Краткое наименование]]),0,LEN(TRIM(Таблица1[[#This Row],[Краткое наименование]]))-LEN(SUBSTITUTE(Таблица1[[#This Row],[Краткое наименование]]," ",""))+1)</f>
        <v>2</v>
      </c>
    </row>
    <row r="56" spans="1:5" x14ac:dyDescent="0.2">
      <c r="A56" s="1" t="s">
        <v>108</v>
      </c>
      <c r="B56" s="1" t="s">
        <v>109</v>
      </c>
      <c r="C56" s="1" t="str">
        <f>_xlfn.CONCAT("&lt;option value=",Таблица1[[#This Row],[Код]],"&gt;",Таблица1[[#This Row],[Краткое наименование]],"&lt;/option&gt;")</f>
        <v>&lt;option value=CY&gt;КИПР&lt;/option&gt;</v>
      </c>
      <c r="D5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value=КИПР&gt;CY&lt;/option&gt;</v>
      </c>
      <c r="E56" s="1">
        <f>IF(ISBLANK(Таблица1[[#This Row],[Краткое наименование]]),0,LEN(TRIM(Таблица1[[#This Row],[Краткое наименование]]))-LEN(SUBSTITUTE(Таблица1[[#This Row],[Краткое наименование]]," ",""))+1)</f>
        <v>1</v>
      </c>
    </row>
    <row r="57" spans="1:5" x14ac:dyDescent="0.2">
      <c r="A57" s="1" t="s">
        <v>110</v>
      </c>
      <c r="B57" s="1" t="s">
        <v>111</v>
      </c>
      <c r="C57" s="1" t="str">
        <f>_xlfn.CONCAT("&lt;option value=",Таблица1[[#This Row],[Код]],"&gt;",Таблица1[[#This Row],[Краткое наименование]],"&lt;/option&gt;")</f>
        <v>&lt;option value=CZ&gt;ЧЕХИЯ&lt;/option&gt;</v>
      </c>
      <c r="D5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value=ЧЕХИЯ&gt;CZ&lt;/option&gt;</v>
      </c>
      <c r="E57" s="1">
        <f>IF(ISBLANK(Таблица1[[#This Row],[Краткое наименование]]),0,LEN(TRIM(Таблица1[[#This Row],[Краткое наименование]]))-LEN(SUBSTITUTE(Таблица1[[#This Row],[Краткое наименование]]," ",""))+1)</f>
        <v>1</v>
      </c>
    </row>
    <row r="58" spans="1:5" x14ac:dyDescent="0.2">
      <c r="A58" s="1" t="s">
        <v>112</v>
      </c>
      <c r="B58" s="1" t="s">
        <v>113</v>
      </c>
      <c r="C58" s="1" t="str">
        <f>_xlfn.CONCAT("&lt;option value=",Таблица1[[#This Row],[Код]],"&gt;",Таблица1[[#This Row],[Краткое наименование]],"&lt;/option&gt;")</f>
        <v>&lt;option value=DE&gt;ГЕРМАНИЯ&lt;/option&gt;</v>
      </c>
      <c r="D5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value=ГЕРМАНИЯ&gt;DE&lt;/option&gt;</v>
      </c>
      <c r="E58" s="1">
        <f>IF(ISBLANK(Таблица1[[#This Row],[Краткое наименование]]),0,LEN(TRIM(Таблица1[[#This Row],[Краткое наименование]]))-LEN(SUBSTITUTE(Таблица1[[#This Row],[Краткое наименование]]," ",""))+1)</f>
        <v>1</v>
      </c>
    </row>
    <row r="59" spans="1:5" x14ac:dyDescent="0.2">
      <c r="A59" s="1" t="s">
        <v>114</v>
      </c>
      <c r="B59" s="1" t="s">
        <v>115</v>
      </c>
      <c r="C59" s="1" t="str">
        <f>_xlfn.CONCAT("&lt;option value=",Таблица1[[#This Row],[Код]],"&gt;",Таблица1[[#This Row],[Краткое наименование]],"&lt;/option&gt;")</f>
        <v>&lt;option value=DJ&gt;ДЖИБУТИ&lt;/option&gt;</v>
      </c>
      <c r="D5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value=ДЖИБУТИ&gt;DJ&lt;/option&gt;</v>
      </c>
      <c r="E59" s="1">
        <f>IF(ISBLANK(Таблица1[[#This Row],[Краткое наименование]]),0,LEN(TRIM(Таблица1[[#This Row],[Краткое наименование]]))-LEN(SUBSTITUTE(Таблица1[[#This Row],[Краткое наименование]]," ",""))+1)</f>
        <v>1</v>
      </c>
    </row>
    <row r="60" spans="1:5" x14ac:dyDescent="0.2">
      <c r="A60" s="1" t="s">
        <v>116</v>
      </c>
      <c r="B60" s="1" t="s">
        <v>117</v>
      </c>
      <c r="C60" s="1" t="str">
        <f>_xlfn.CONCAT("&lt;option value=",Таблица1[[#This Row],[Код]],"&gt;",Таблица1[[#This Row],[Краткое наименование]],"&lt;/option&gt;")</f>
        <v>&lt;option value=DK&gt;ДАНИЯ&lt;/option&gt;</v>
      </c>
      <c r="D6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value=ДАНИЯ&gt;DK&lt;/option&gt;</v>
      </c>
      <c r="E60" s="1">
        <f>IF(ISBLANK(Таблица1[[#This Row],[Краткое наименование]]),0,LEN(TRIM(Таблица1[[#This Row],[Краткое наименование]]))-LEN(SUBSTITUTE(Таблица1[[#This Row],[Краткое наименование]]," ",""))+1)</f>
        <v>1</v>
      </c>
    </row>
    <row r="61" spans="1:5" x14ac:dyDescent="0.2">
      <c r="A61" s="1" t="s">
        <v>118</v>
      </c>
      <c r="B61" s="1" t="s">
        <v>119</v>
      </c>
      <c r="C61" s="1" t="str">
        <f>_xlfn.CONCAT("&lt;option value=",Таблица1[[#This Row],[Код]],"&gt;",Таблица1[[#This Row],[Краткое наименование]],"&lt;/option&gt;")</f>
        <v>&lt;option value=DM&gt;ДОМИНИКА&lt;/option&gt;</v>
      </c>
      <c r="D6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value=ДОМИНИКА&gt;DM&lt;/option&gt;</v>
      </c>
      <c r="E61" s="1">
        <f>IF(ISBLANK(Таблица1[[#This Row],[Краткое наименование]]),0,LEN(TRIM(Таблица1[[#This Row],[Краткое наименование]]))-LEN(SUBSTITUTE(Таблица1[[#This Row],[Краткое наименование]]," ",""))+1)</f>
        <v>1</v>
      </c>
    </row>
    <row r="62" spans="1:5" x14ac:dyDescent="0.2">
      <c r="A62" s="1" t="s">
        <v>120</v>
      </c>
      <c r="B62" s="1" t="s">
        <v>121</v>
      </c>
      <c r="C62" s="1" t="str">
        <f>_xlfn.CONCAT("&lt;option value=",Таблица1[[#This Row],[Код]],"&gt;",Таблица1[[#This Row],[Краткое наименование]],"&lt;/option&gt;")</f>
        <v>&lt;option value=DO&gt;ДОМИНИКАНСКАЯ РЕСПУБЛИКА&lt;/option&gt;</v>
      </c>
      <c r="D6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value=+ДОМИНИКАНСКАЯ РЕСПУБЛИКА+&gt;DO&lt;/option&gt;</v>
      </c>
      <c r="E62" s="1">
        <f>IF(ISBLANK(Таблица1[[#This Row],[Краткое наименование]]),0,LEN(TRIM(Таблица1[[#This Row],[Краткое наименование]]))-LEN(SUBSTITUTE(Таблица1[[#This Row],[Краткое наименование]]," ",""))+1)</f>
        <v>2</v>
      </c>
    </row>
    <row r="63" spans="1:5" x14ac:dyDescent="0.2">
      <c r="A63" s="1" t="s">
        <v>122</v>
      </c>
      <c r="B63" s="1" t="s">
        <v>123</v>
      </c>
      <c r="C63" s="1" t="str">
        <f>_xlfn.CONCAT("&lt;option value=",Таблица1[[#This Row],[Код]],"&gt;",Таблица1[[#This Row],[Краткое наименование]],"&lt;/option&gt;")</f>
        <v>&lt;option value=DZ&gt;АЛЖИР&lt;/option&gt;</v>
      </c>
      <c r="D6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value=АЛЖИР&gt;DZ&lt;/option&gt;</v>
      </c>
      <c r="E63" s="1">
        <f>IF(ISBLANK(Таблица1[[#This Row],[Краткое наименование]]),0,LEN(TRIM(Таблица1[[#This Row],[Краткое наименование]]))-LEN(SUBSTITUTE(Таблица1[[#This Row],[Краткое наименование]]," ",""))+1)</f>
        <v>1</v>
      </c>
    </row>
    <row r="64" spans="1:5" x14ac:dyDescent="0.2">
      <c r="A64" s="1" t="s">
        <v>124</v>
      </c>
      <c r="B64" s="1" t="s">
        <v>125</v>
      </c>
      <c r="C64" s="1" t="str">
        <f>_xlfn.CONCAT("&lt;option value=",Таблица1[[#This Row],[Код]],"&gt;",Таблица1[[#This Row],[Краткое наименование]],"&lt;/option&gt;")</f>
        <v>&lt;option value=EC&gt;ЭКВАДОР&lt;/option&gt;</v>
      </c>
      <c r="D6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value=ЭКВАДОР&gt;EC&lt;/option&gt;</v>
      </c>
      <c r="E64" s="1">
        <f>IF(ISBLANK(Таблица1[[#This Row],[Краткое наименование]]),0,LEN(TRIM(Таблица1[[#This Row],[Краткое наименование]]))-LEN(SUBSTITUTE(Таблица1[[#This Row],[Краткое наименование]]," ",""))+1)</f>
        <v>1</v>
      </c>
    </row>
    <row r="65" spans="1:5" x14ac:dyDescent="0.2">
      <c r="A65" s="1" t="s">
        <v>126</v>
      </c>
      <c r="B65" s="1" t="s">
        <v>127</v>
      </c>
      <c r="C65" s="1" t="str">
        <f>_xlfn.CONCAT("&lt;option value=",Таблица1[[#This Row],[Код]],"&gt;",Таблица1[[#This Row],[Краткое наименование]],"&lt;/option&gt;")</f>
        <v>&lt;option value=EE&gt;ЭСТОНИЯ&lt;/option&gt;</v>
      </c>
      <c r="D6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value=ЭСТОНИЯ&gt;EE&lt;/option&gt;</v>
      </c>
      <c r="E65" s="1">
        <f>IF(ISBLANK(Таблица1[[#This Row],[Краткое наименование]]),0,LEN(TRIM(Таблица1[[#This Row],[Краткое наименование]]))-LEN(SUBSTITUTE(Таблица1[[#This Row],[Краткое наименование]]," ",""))+1)</f>
        <v>1</v>
      </c>
    </row>
    <row r="66" spans="1:5" x14ac:dyDescent="0.2">
      <c r="A66" s="1" t="s">
        <v>128</v>
      </c>
      <c r="B66" s="1" t="s">
        <v>129</v>
      </c>
      <c r="C66" s="1" t="str">
        <f>_xlfn.CONCAT("&lt;option value=",Таблица1[[#This Row],[Код]],"&gt;",Таблица1[[#This Row],[Краткое наименование]],"&lt;/option&gt;")</f>
        <v>&lt;option value=EG&gt;ЕГИПЕТ&lt;/option&gt;</v>
      </c>
      <c r="D6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value=ЕГИПЕТ&gt;EG&lt;/option&gt;</v>
      </c>
      <c r="E66" s="1">
        <f>IF(ISBLANK(Таблица1[[#This Row],[Краткое наименование]]),0,LEN(TRIM(Таблица1[[#This Row],[Краткое наименование]]))-LEN(SUBSTITUTE(Таблица1[[#This Row],[Краткое наименование]]," ",""))+1)</f>
        <v>1</v>
      </c>
    </row>
    <row r="67" spans="1:5" x14ac:dyDescent="0.2">
      <c r="A67" s="1" t="s">
        <v>130</v>
      </c>
      <c r="B67" s="1" t="s">
        <v>131</v>
      </c>
      <c r="C67" s="1" t="str">
        <f>_xlfn.CONCAT("&lt;option value=",Таблица1[[#This Row],[Код]],"&gt;",Таблица1[[#This Row],[Краткое наименование]],"&lt;/option&gt;")</f>
        <v>&lt;option value=EH&gt;ЗАПАДНАЯ САХАРА&lt;/option&gt;</v>
      </c>
      <c r="D6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value=+ЗАПАДНАЯ САХАРА+&gt;EH&lt;/option&gt;</v>
      </c>
      <c r="E67" s="1">
        <f>IF(ISBLANK(Таблица1[[#This Row],[Краткое наименование]]),0,LEN(TRIM(Таблица1[[#This Row],[Краткое наименование]]))-LEN(SUBSTITUTE(Таблица1[[#This Row],[Краткое наименование]]," ",""))+1)</f>
        <v>2</v>
      </c>
    </row>
    <row r="68" spans="1:5" x14ac:dyDescent="0.2">
      <c r="A68" s="1" t="s">
        <v>132</v>
      </c>
      <c r="B68" s="1" t="s">
        <v>133</v>
      </c>
      <c r="C68" s="1" t="str">
        <f>_xlfn.CONCAT("&lt;option value=",Таблица1[[#This Row],[Код]],"&gt;",Таблица1[[#This Row],[Краткое наименование]],"&lt;/option&gt;")</f>
        <v>&lt;option value=ER&gt;ЭРИТРЕЯ&lt;/option&gt;</v>
      </c>
      <c r="D6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value=ЭРИТРЕЯ&gt;ER&lt;/option&gt;</v>
      </c>
      <c r="E68" s="1">
        <f>IF(ISBLANK(Таблица1[[#This Row],[Краткое наименование]]),0,LEN(TRIM(Таблица1[[#This Row],[Краткое наименование]]))-LEN(SUBSTITUTE(Таблица1[[#This Row],[Краткое наименование]]," ",""))+1)</f>
        <v>1</v>
      </c>
    </row>
    <row r="69" spans="1:5" x14ac:dyDescent="0.2">
      <c r="A69" s="1" t="s">
        <v>134</v>
      </c>
      <c r="B69" s="1" t="s">
        <v>135</v>
      </c>
      <c r="C69" s="1" t="str">
        <f>_xlfn.CONCAT("&lt;option value=",Таблица1[[#This Row],[Код]],"&gt;",Таблица1[[#This Row],[Краткое наименование]],"&lt;/option&gt;")</f>
        <v>&lt;option value=ES&gt;ИСПАНИЯ&lt;/option&gt;</v>
      </c>
      <c r="D6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value=ИСПАНИЯ&gt;ES&lt;/option&gt;</v>
      </c>
      <c r="E69" s="1">
        <f>IF(ISBLANK(Таблица1[[#This Row],[Краткое наименование]]),0,LEN(TRIM(Таблица1[[#This Row],[Краткое наименование]]))-LEN(SUBSTITUTE(Таблица1[[#This Row],[Краткое наименование]]," ",""))+1)</f>
        <v>1</v>
      </c>
    </row>
    <row r="70" spans="1:5" x14ac:dyDescent="0.2">
      <c r="A70" s="1" t="s">
        <v>136</v>
      </c>
      <c r="B70" s="1" t="s">
        <v>137</v>
      </c>
      <c r="C70" s="1" t="str">
        <f>_xlfn.CONCAT("&lt;option value=",Таблица1[[#This Row],[Код]],"&gt;",Таблица1[[#This Row],[Краткое наименование]],"&lt;/option&gt;")</f>
        <v>&lt;option value=ET&gt;ЭФИОПИЯ&lt;/option&gt;</v>
      </c>
      <c r="D7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value=ЭФИОПИЯ&gt;ET&lt;/option&gt;</v>
      </c>
      <c r="E70" s="1">
        <f>IF(ISBLANK(Таблица1[[#This Row],[Краткое наименование]]),0,LEN(TRIM(Таблица1[[#This Row],[Краткое наименование]]))-LEN(SUBSTITUTE(Таблица1[[#This Row],[Краткое наименование]]," ",""))+1)</f>
        <v>1</v>
      </c>
    </row>
    <row r="71" spans="1:5" x14ac:dyDescent="0.2">
      <c r="A71" s="1" t="s">
        <v>138</v>
      </c>
      <c r="B71" s="1" t="s">
        <v>139</v>
      </c>
      <c r="C71" s="1" t="str">
        <f>_xlfn.CONCAT("&lt;option value=",Таблица1[[#This Row],[Код]],"&gt;",Таблица1[[#This Row],[Краткое наименование]],"&lt;/option&gt;")</f>
        <v>&lt;option value=FI&gt;ФИНЛЯНДИЯ&lt;/option&gt;</v>
      </c>
      <c r="D7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value=ФИНЛЯНДИЯ&gt;FI&lt;/option&gt;</v>
      </c>
      <c r="E71" s="1">
        <f>IF(ISBLANK(Таблица1[[#This Row],[Краткое наименование]]),0,LEN(TRIM(Таблица1[[#This Row],[Краткое наименование]]))-LEN(SUBSTITUTE(Таблица1[[#This Row],[Краткое наименование]]," ",""))+1)</f>
        <v>1</v>
      </c>
    </row>
    <row r="72" spans="1:5" x14ac:dyDescent="0.2">
      <c r="A72" s="1" t="s">
        <v>140</v>
      </c>
      <c r="B72" s="1" t="s">
        <v>141</v>
      </c>
      <c r="C72" s="1" t="str">
        <f>_xlfn.CONCAT("&lt;option value=",Таблица1[[#This Row],[Код]],"&gt;",Таблица1[[#This Row],[Краткое наименование]],"&lt;/option&gt;")</f>
        <v>&lt;option value=FJ&gt;ФИДЖИ&lt;/option&gt;</v>
      </c>
      <c r="D7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value=ФИДЖИ&gt;FJ&lt;/option&gt;</v>
      </c>
      <c r="E72" s="1">
        <f>IF(ISBLANK(Таблица1[[#This Row],[Краткое наименование]]),0,LEN(TRIM(Таблица1[[#This Row],[Краткое наименование]]))-LEN(SUBSTITUTE(Таблица1[[#This Row],[Краткое наименование]]," ",""))+1)</f>
        <v>1</v>
      </c>
    </row>
    <row r="73" spans="1:5" x14ac:dyDescent="0.2">
      <c r="A73" s="1" t="s">
        <v>142</v>
      </c>
      <c r="B73" s="1" t="s">
        <v>143</v>
      </c>
      <c r="C73" s="1" t="str">
        <f>_xlfn.CONCAT("&lt;option value=",Таблица1[[#This Row],[Код]],"&gt;",Таблица1[[#This Row],[Краткое наименование]],"&lt;/option&gt;")</f>
        <v>&lt;option value=FK&gt;ФОЛКЛЕНДСКИЕ ОСТРОВА (МАЛЬВИНСКИЕ)&lt;/option&gt;</v>
      </c>
      <c r="D7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value=+ФОЛКЛЕНДСКИЕ ОСТРОВА (МАЛЬВИНСКИЕ)+&gt;FK&lt;/option&gt;</v>
      </c>
      <c r="E73" s="1">
        <f>IF(ISBLANK(Таблица1[[#This Row],[Краткое наименование]]),0,LEN(TRIM(Таблица1[[#This Row],[Краткое наименование]]))-LEN(SUBSTITUTE(Таблица1[[#This Row],[Краткое наименование]]," ",""))+1)</f>
        <v>3</v>
      </c>
    </row>
    <row r="74" spans="1:5" x14ac:dyDescent="0.2">
      <c r="A74" s="1" t="s">
        <v>144</v>
      </c>
      <c r="B74" s="1" t="s">
        <v>145</v>
      </c>
      <c r="C74" s="1" t="str">
        <f>_xlfn.CONCAT("&lt;option value=",Таблица1[[#This Row],[Код]],"&gt;",Таблица1[[#This Row],[Краткое наименование]],"&lt;/option&gt;")</f>
        <v>&lt;option value=FM&gt;МИКРОНЕЗИЯ (ФЕДЕРАТИВНЫЕ ШТАТЫ)&lt;/option&gt;</v>
      </c>
      <c r="D7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value=+МИКРОНЕЗИЯ (ФЕДЕРАТИВНЫЕ ШТАТЫ)+&gt;FM&lt;/option&gt;</v>
      </c>
      <c r="E74" s="1">
        <f>IF(ISBLANK(Таблица1[[#This Row],[Краткое наименование]]),0,LEN(TRIM(Таблица1[[#This Row],[Краткое наименование]]))-LEN(SUBSTITUTE(Таблица1[[#This Row],[Краткое наименование]]," ",""))+1)</f>
        <v>3</v>
      </c>
    </row>
    <row r="75" spans="1:5" x14ac:dyDescent="0.2">
      <c r="A75" s="1" t="s">
        <v>146</v>
      </c>
      <c r="B75" s="1" t="s">
        <v>147</v>
      </c>
      <c r="C75" s="1" t="str">
        <f>_xlfn.CONCAT("&lt;option value=",Таблица1[[#This Row],[Код]],"&gt;",Таблица1[[#This Row],[Краткое наименование]],"&lt;/option&gt;")</f>
        <v>&lt;option value=FO&gt;ФАРЕРСКИЕ ОСТРОВА&lt;/option&gt;</v>
      </c>
      <c r="D7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value=+ФАРЕРСКИЕ ОСТРОВА+&gt;FO&lt;/option&gt;</v>
      </c>
      <c r="E75" s="1">
        <f>IF(ISBLANK(Таблица1[[#This Row],[Краткое наименование]]),0,LEN(TRIM(Таблица1[[#This Row],[Краткое наименование]]))-LEN(SUBSTITUTE(Таблица1[[#This Row],[Краткое наименование]]," ",""))+1)</f>
        <v>2</v>
      </c>
    </row>
    <row r="76" spans="1:5" x14ac:dyDescent="0.2">
      <c r="A76" s="1" t="s">
        <v>148</v>
      </c>
      <c r="B76" s="1" t="s">
        <v>149</v>
      </c>
      <c r="C76" s="1" t="str">
        <f>_xlfn.CONCAT("&lt;option value=",Таблица1[[#This Row],[Код]],"&gt;",Таблица1[[#This Row],[Краткое наименование]],"&lt;/option&gt;")</f>
        <v>&lt;option value=FR&gt;ФРАНЦИЯ&lt;/option&gt;</v>
      </c>
      <c r="D7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value=ФРАНЦИЯ&gt;FR&lt;/option&gt;</v>
      </c>
      <c r="E76" s="1">
        <f>IF(ISBLANK(Таблица1[[#This Row],[Краткое наименование]]),0,LEN(TRIM(Таблица1[[#This Row],[Краткое наименование]]))-LEN(SUBSTITUTE(Таблица1[[#This Row],[Краткое наименование]]," ",""))+1)</f>
        <v>1</v>
      </c>
    </row>
    <row r="77" spans="1:5" x14ac:dyDescent="0.2">
      <c r="A77" s="1" t="s">
        <v>150</v>
      </c>
      <c r="B77" s="1" t="s">
        <v>151</v>
      </c>
      <c r="C77" s="1" t="str">
        <f>_xlfn.CONCAT("&lt;option value=",Таблица1[[#This Row],[Код]],"&gt;",Таблица1[[#This Row],[Краткое наименование]],"&lt;/option&gt;")</f>
        <v>&lt;option value=GA&gt;ГАБОН&lt;/option&gt;</v>
      </c>
      <c r="D7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value=ГАБОН&gt;GA&lt;/option&gt;</v>
      </c>
      <c r="E77" s="1">
        <f>IF(ISBLANK(Таблица1[[#This Row],[Краткое наименование]]),0,LEN(TRIM(Таблица1[[#This Row],[Краткое наименование]]))-LEN(SUBSTITUTE(Таблица1[[#This Row],[Краткое наименование]]," ",""))+1)</f>
        <v>1</v>
      </c>
    </row>
    <row r="78" spans="1:5" x14ac:dyDescent="0.2">
      <c r="A78" s="1" t="s">
        <v>152</v>
      </c>
      <c r="B78" s="1" t="s">
        <v>153</v>
      </c>
      <c r="C78" s="1" t="str">
        <f>_xlfn.CONCAT("&lt;option value=",Таблица1[[#This Row],[Код]],"&gt;",Таблица1[[#This Row],[Краткое наименование]],"&lt;/option&gt;")</f>
        <v>&lt;option value=GB&gt;СОЕДИНЕННОЕ КОРОЛЕВСТВО&lt;/option&gt;</v>
      </c>
      <c r="D7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value=+СОЕДИНЕННОЕ КОРОЛЕВСТВО+&gt;GB&lt;/option&gt;</v>
      </c>
      <c r="E78" s="1">
        <f>IF(ISBLANK(Таблица1[[#This Row],[Краткое наименование]]),0,LEN(TRIM(Таблица1[[#This Row],[Краткое наименование]]))-LEN(SUBSTITUTE(Таблица1[[#This Row],[Краткое наименование]]," ",""))+1)</f>
        <v>2</v>
      </c>
    </row>
    <row r="79" spans="1:5" x14ac:dyDescent="0.2">
      <c r="A79" s="1" t="s">
        <v>154</v>
      </c>
      <c r="B79" s="1" t="s">
        <v>155</v>
      </c>
      <c r="C79" s="1" t="str">
        <f>_xlfn.CONCAT("&lt;option value=",Таблица1[[#This Row],[Код]],"&gt;",Таблица1[[#This Row],[Краткое наименование]],"&lt;/option&gt;")</f>
        <v>&lt;option value=GD&gt;ГРЕНАДА&lt;/option&gt;</v>
      </c>
      <c r="D7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value=ГРЕНАДА&gt;GD&lt;/option&gt;</v>
      </c>
      <c r="E79" s="1">
        <f>IF(ISBLANK(Таблица1[[#This Row],[Краткое наименование]]),0,LEN(TRIM(Таблица1[[#This Row],[Краткое наименование]]))-LEN(SUBSTITUTE(Таблица1[[#This Row],[Краткое наименование]]," ",""))+1)</f>
        <v>1</v>
      </c>
    </row>
    <row r="80" spans="1:5" x14ac:dyDescent="0.2">
      <c r="A80" s="1" t="s">
        <v>156</v>
      </c>
      <c r="B80" s="1" t="s">
        <v>157</v>
      </c>
      <c r="C80" s="1" t="str">
        <f>_xlfn.CONCAT("&lt;option value=",Таблица1[[#This Row],[Код]],"&gt;",Таблица1[[#This Row],[Краткое наименование]],"&lt;/option&gt;")</f>
        <v>&lt;option value=GE&gt;ГРУЗИЯ&lt;/option&gt;</v>
      </c>
      <c r="D8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value=ГРУЗИЯ&gt;GE&lt;/option&gt;</v>
      </c>
      <c r="E80" s="1">
        <f>IF(ISBLANK(Таблица1[[#This Row],[Краткое наименование]]),0,LEN(TRIM(Таблица1[[#This Row],[Краткое наименование]]))-LEN(SUBSTITUTE(Таблица1[[#This Row],[Краткое наименование]]," ",""))+1)</f>
        <v>1</v>
      </c>
    </row>
    <row r="81" spans="1:5" x14ac:dyDescent="0.2">
      <c r="A81" s="1" t="s">
        <v>158</v>
      </c>
      <c r="B81" s="1" t="s">
        <v>159</v>
      </c>
      <c r="C81" s="1" t="str">
        <f>_xlfn.CONCAT("&lt;option value=",Таблица1[[#This Row],[Код]],"&gt;",Таблица1[[#This Row],[Краткое наименование]],"&lt;/option&gt;")</f>
        <v>&lt;option value=GF&gt;ФРАНЦУЗСКАЯ ГВИАНА&lt;/option&gt;</v>
      </c>
      <c r="D8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value=+ФРАНЦУЗСКАЯ ГВИАНА+&gt;GF&lt;/option&gt;</v>
      </c>
      <c r="E81" s="1">
        <f>IF(ISBLANK(Таблица1[[#This Row],[Краткое наименование]]),0,LEN(TRIM(Таблица1[[#This Row],[Краткое наименование]]))-LEN(SUBSTITUTE(Таблица1[[#This Row],[Краткое наименование]]," ",""))+1)</f>
        <v>2</v>
      </c>
    </row>
    <row r="82" spans="1:5" x14ac:dyDescent="0.2">
      <c r="A82" s="1" t="s">
        <v>160</v>
      </c>
      <c r="B82" s="1" t="s">
        <v>161</v>
      </c>
      <c r="C82" s="1" t="str">
        <f>_xlfn.CONCAT("&lt;option value=",Таблица1[[#This Row],[Код]],"&gt;",Таблица1[[#This Row],[Краткое наименование]],"&lt;/option&gt;")</f>
        <v>&lt;option value=GG&gt;ГЕРНСИ&lt;/option&gt;</v>
      </c>
      <c r="D8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value=ГЕРНСИ&gt;GG&lt;/option&gt;</v>
      </c>
      <c r="E82" s="1">
        <f>IF(ISBLANK(Таблица1[[#This Row],[Краткое наименование]]),0,LEN(TRIM(Таблица1[[#This Row],[Краткое наименование]]))-LEN(SUBSTITUTE(Таблица1[[#This Row],[Краткое наименование]]," ",""))+1)</f>
        <v>1</v>
      </c>
    </row>
    <row r="83" spans="1:5" x14ac:dyDescent="0.2">
      <c r="A83" s="1" t="s">
        <v>162</v>
      </c>
      <c r="B83" s="1" t="s">
        <v>163</v>
      </c>
      <c r="C83" s="1" t="str">
        <f>_xlfn.CONCAT("&lt;option value=",Таблица1[[#This Row],[Код]],"&gt;",Таблица1[[#This Row],[Краткое наименование]],"&lt;/option&gt;")</f>
        <v>&lt;option value=GH&gt;ГАНА&lt;/option&gt;</v>
      </c>
      <c r="D8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value=ГАНА&gt;GH&lt;/option&gt;</v>
      </c>
      <c r="E83" s="1">
        <f>IF(ISBLANK(Таблица1[[#This Row],[Краткое наименование]]),0,LEN(TRIM(Таблица1[[#This Row],[Краткое наименование]]))-LEN(SUBSTITUTE(Таблица1[[#This Row],[Краткое наименование]]," ",""))+1)</f>
        <v>1</v>
      </c>
    </row>
    <row r="84" spans="1:5" x14ac:dyDescent="0.2">
      <c r="A84" s="1" t="s">
        <v>164</v>
      </c>
      <c r="B84" s="1" t="s">
        <v>165</v>
      </c>
      <c r="C84" s="1" t="str">
        <f>_xlfn.CONCAT("&lt;option value=",Таблица1[[#This Row],[Код]],"&gt;",Таблица1[[#This Row],[Краткое наименование]],"&lt;/option&gt;")</f>
        <v>&lt;option value=GI&gt;ГИБРАЛТАР&lt;/option&gt;</v>
      </c>
      <c r="D8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value=ГИБРАЛТАР&gt;GI&lt;/option&gt;</v>
      </c>
      <c r="E84" s="1">
        <f>IF(ISBLANK(Таблица1[[#This Row],[Краткое наименование]]),0,LEN(TRIM(Таблица1[[#This Row],[Краткое наименование]]))-LEN(SUBSTITUTE(Таблица1[[#This Row],[Краткое наименование]]," ",""))+1)</f>
        <v>1</v>
      </c>
    </row>
    <row r="85" spans="1:5" x14ac:dyDescent="0.2">
      <c r="A85" s="1" t="s">
        <v>166</v>
      </c>
      <c r="B85" s="1" t="s">
        <v>167</v>
      </c>
      <c r="C85" s="1" t="str">
        <f>_xlfn.CONCAT("&lt;option value=",Таблица1[[#This Row],[Код]],"&gt;",Таблица1[[#This Row],[Краткое наименование]],"&lt;/option&gt;")</f>
        <v>&lt;option value=GL&gt;ГРЕНЛАНДИЯ&lt;/option&gt;</v>
      </c>
      <c r="D8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value=ГРЕНЛАНДИЯ&gt;GL&lt;/option&gt;</v>
      </c>
      <c r="E85" s="1">
        <f>IF(ISBLANK(Таблица1[[#This Row],[Краткое наименование]]),0,LEN(TRIM(Таблица1[[#This Row],[Краткое наименование]]))-LEN(SUBSTITUTE(Таблица1[[#This Row],[Краткое наименование]]," ",""))+1)</f>
        <v>1</v>
      </c>
    </row>
    <row r="86" spans="1:5" x14ac:dyDescent="0.2">
      <c r="A86" s="1" t="s">
        <v>168</v>
      </c>
      <c r="B86" s="1" t="s">
        <v>169</v>
      </c>
      <c r="C86" s="1" t="str">
        <f>_xlfn.CONCAT("&lt;option value=",Таблица1[[#This Row],[Код]],"&gt;",Таблица1[[#This Row],[Краткое наименование]],"&lt;/option&gt;")</f>
        <v>&lt;option value=GM&gt;ГАМБИЯ&lt;/option&gt;</v>
      </c>
      <c r="D8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value=ГАМБИЯ&gt;GM&lt;/option&gt;</v>
      </c>
      <c r="E86" s="1">
        <f>IF(ISBLANK(Таблица1[[#This Row],[Краткое наименование]]),0,LEN(TRIM(Таблица1[[#This Row],[Краткое наименование]]))-LEN(SUBSTITUTE(Таблица1[[#This Row],[Краткое наименование]]," ",""))+1)</f>
        <v>1</v>
      </c>
    </row>
    <row r="87" spans="1:5" x14ac:dyDescent="0.2">
      <c r="A87" s="1" t="s">
        <v>170</v>
      </c>
      <c r="B87" s="1" t="s">
        <v>171</v>
      </c>
      <c r="C87" s="1" t="str">
        <f>_xlfn.CONCAT("&lt;option value=",Таблица1[[#This Row],[Код]],"&gt;",Таблица1[[#This Row],[Краткое наименование]],"&lt;/option&gt;")</f>
        <v>&lt;option value=GN&gt;ГВИНЕЯ&lt;/option&gt;</v>
      </c>
      <c r="D8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value=ГВИНЕЯ&gt;GN&lt;/option&gt;</v>
      </c>
      <c r="E87" s="1">
        <f>IF(ISBLANK(Таблица1[[#This Row],[Краткое наименование]]),0,LEN(TRIM(Таблица1[[#This Row],[Краткое наименование]]))-LEN(SUBSTITUTE(Таблица1[[#This Row],[Краткое наименование]]," ",""))+1)</f>
        <v>1</v>
      </c>
    </row>
    <row r="88" spans="1:5" x14ac:dyDescent="0.2">
      <c r="A88" s="1" t="s">
        <v>172</v>
      </c>
      <c r="B88" s="1" t="s">
        <v>173</v>
      </c>
      <c r="C88" s="1" t="str">
        <f>_xlfn.CONCAT("&lt;option value=",Таблица1[[#This Row],[Код]],"&gt;",Таблица1[[#This Row],[Краткое наименование]],"&lt;/option&gt;")</f>
        <v>&lt;option value=GP&gt;ГВАДЕЛУПА&lt;/option&gt;</v>
      </c>
      <c r="D8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value=ГВАДЕЛУПА&gt;GP&lt;/option&gt;</v>
      </c>
      <c r="E88" s="1">
        <f>IF(ISBLANK(Таблица1[[#This Row],[Краткое наименование]]),0,LEN(TRIM(Таблица1[[#This Row],[Краткое наименование]]))-LEN(SUBSTITUTE(Таблица1[[#This Row],[Краткое наименование]]," ",""))+1)</f>
        <v>1</v>
      </c>
    </row>
    <row r="89" spans="1:5" x14ac:dyDescent="0.2">
      <c r="A89" s="1" t="s">
        <v>174</v>
      </c>
      <c r="B89" s="1" t="s">
        <v>175</v>
      </c>
      <c r="C89" s="1" t="str">
        <f>_xlfn.CONCAT("&lt;option value=",Таблица1[[#This Row],[Код]],"&gt;",Таблица1[[#This Row],[Краткое наименование]],"&lt;/option&gt;")</f>
        <v>&lt;option value=GQ&gt;ЭКВАТОРИАЛЬНАЯ ГВИНЕЯ&lt;/option&gt;</v>
      </c>
      <c r="D8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value=+ЭКВАТОРИАЛЬНАЯ ГВИНЕЯ+&gt;GQ&lt;/option&gt;</v>
      </c>
      <c r="E89" s="1">
        <f>IF(ISBLANK(Таблица1[[#This Row],[Краткое наименование]]),0,LEN(TRIM(Таблица1[[#This Row],[Краткое наименование]]))-LEN(SUBSTITUTE(Таблица1[[#This Row],[Краткое наименование]]," ",""))+1)</f>
        <v>2</v>
      </c>
    </row>
    <row r="90" spans="1:5" x14ac:dyDescent="0.2">
      <c r="A90" s="1" t="s">
        <v>176</v>
      </c>
      <c r="B90" s="1" t="s">
        <v>177</v>
      </c>
      <c r="C90" s="1" t="str">
        <f>_xlfn.CONCAT("&lt;option value=",Таблица1[[#This Row],[Код]],"&gt;",Таблица1[[#This Row],[Краткое наименование]],"&lt;/option&gt;")</f>
        <v>&lt;option value=GR&gt;ГРЕЦИЯ&lt;/option&gt;</v>
      </c>
      <c r="D9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value=ГРЕЦИЯ&gt;GR&lt;/option&gt;</v>
      </c>
      <c r="E90" s="1">
        <f>IF(ISBLANK(Таблица1[[#This Row],[Краткое наименование]]),0,LEN(TRIM(Таблица1[[#This Row],[Краткое наименование]]))-LEN(SUBSTITUTE(Таблица1[[#This Row],[Краткое наименование]]," ",""))+1)</f>
        <v>1</v>
      </c>
    </row>
    <row r="91" spans="1:5" x14ac:dyDescent="0.2">
      <c r="A91" s="1" t="s">
        <v>178</v>
      </c>
      <c r="B91" s="1" t="s">
        <v>179</v>
      </c>
      <c r="C91" s="1" t="str">
        <f>_xlfn.CONCAT("&lt;option value=",Таблица1[[#This Row],[Код]],"&gt;",Таблица1[[#This Row],[Краткое наименование]],"&lt;/option&gt;")</f>
        <v>&lt;option value=GS&gt;ЮЖН. ДЖОРДЖИЯ И ЮЖН. САНДВИЧ. ОСТРОВА&lt;/option&gt;</v>
      </c>
      <c r="D9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value=+ЮЖН. ДЖОРДЖИЯ И ЮЖН. САНДВИЧ. ОСТРОВА+&gt;GS&lt;/option&gt;</v>
      </c>
      <c r="E91" s="1">
        <f>IF(ISBLANK(Таблица1[[#This Row],[Краткое наименование]]),0,LEN(TRIM(Таблица1[[#This Row],[Краткое наименование]]))-LEN(SUBSTITUTE(Таблица1[[#This Row],[Краткое наименование]]," ",""))+1)</f>
        <v>6</v>
      </c>
    </row>
    <row r="92" spans="1:5" x14ac:dyDescent="0.2">
      <c r="A92" s="1" t="s">
        <v>180</v>
      </c>
      <c r="B92" s="1" t="s">
        <v>181</v>
      </c>
      <c r="C92" s="1" t="str">
        <f>_xlfn.CONCAT("&lt;option value=",Таблица1[[#This Row],[Код]],"&gt;",Таблица1[[#This Row],[Краткое наименование]],"&lt;/option&gt;")</f>
        <v>&lt;option value=GT&gt;ГВАТЕМАЛА&lt;/option&gt;</v>
      </c>
      <c r="D9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value=ГВАТЕМАЛА&gt;GT&lt;/option&gt;</v>
      </c>
      <c r="E92" s="1">
        <f>IF(ISBLANK(Таблица1[[#This Row],[Краткое наименование]]),0,LEN(TRIM(Таблица1[[#This Row],[Краткое наименование]]))-LEN(SUBSTITUTE(Таблица1[[#This Row],[Краткое наименование]]," ",""))+1)</f>
        <v>1</v>
      </c>
    </row>
    <row r="93" spans="1:5" x14ac:dyDescent="0.2">
      <c r="A93" s="1" t="s">
        <v>182</v>
      </c>
      <c r="B93" s="1" t="s">
        <v>183</v>
      </c>
      <c r="C93" s="1" t="str">
        <f>_xlfn.CONCAT("&lt;option value=",Таблица1[[#This Row],[Код]],"&gt;",Таблица1[[#This Row],[Краткое наименование]],"&lt;/option&gt;")</f>
        <v>&lt;option value=GU&gt;ГУАМ&lt;/option&gt;</v>
      </c>
      <c r="D9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value=ГУАМ&gt;GU&lt;/option&gt;</v>
      </c>
      <c r="E93" s="1">
        <f>IF(ISBLANK(Таблица1[[#This Row],[Краткое наименование]]),0,LEN(TRIM(Таблица1[[#This Row],[Краткое наименование]]))-LEN(SUBSTITUTE(Таблица1[[#This Row],[Краткое наименование]]," ",""))+1)</f>
        <v>1</v>
      </c>
    </row>
    <row r="94" spans="1:5" x14ac:dyDescent="0.2">
      <c r="A94" s="1" t="s">
        <v>184</v>
      </c>
      <c r="B94" s="1" t="s">
        <v>185</v>
      </c>
      <c r="C94" s="1" t="str">
        <f>_xlfn.CONCAT("&lt;option value=",Таблица1[[#This Row],[Код]],"&gt;",Таблица1[[#This Row],[Краткое наименование]],"&lt;/option&gt;")</f>
        <v>&lt;option value=GW&gt;ГВИНЕЯ-БИСАУ&lt;/option&gt;</v>
      </c>
      <c r="D9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value=ГВИНЕЯ-БИСАУ&gt;GW&lt;/option&gt;</v>
      </c>
      <c r="E94" s="1">
        <f>IF(ISBLANK(Таблица1[[#This Row],[Краткое наименование]]),0,LEN(TRIM(Таблица1[[#This Row],[Краткое наименование]]))-LEN(SUBSTITUTE(Таблица1[[#This Row],[Краткое наименование]]," ",""))+1)</f>
        <v>1</v>
      </c>
    </row>
    <row r="95" spans="1:5" x14ac:dyDescent="0.2">
      <c r="A95" s="1" t="s">
        <v>186</v>
      </c>
      <c r="B95" s="1" t="s">
        <v>187</v>
      </c>
      <c r="C95" s="1" t="str">
        <f>_xlfn.CONCAT("&lt;option value=",Таблица1[[#This Row],[Код]],"&gt;",Таблица1[[#This Row],[Краткое наименование]],"&lt;/option&gt;")</f>
        <v>&lt;option value=GY&gt;ГАЙАНА&lt;/option&gt;</v>
      </c>
      <c r="D9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value=ГАЙАНА&gt;GY&lt;/option&gt;</v>
      </c>
      <c r="E95" s="1">
        <f>IF(ISBLANK(Таблица1[[#This Row],[Краткое наименование]]),0,LEN(TRIM(Таблица1[[#This Row],[Краткое наименование]]))-LEN(SUBSTITUTE(Таблица1[[#This Row],[Краткое наименование]]," ",""))+1)</f>
        <v>1</v>
      </c>
    </row>
    <row r="96" spans="1:5" x14ac:dyDescent="0.2">
      <c r="A96" s="1" t="s">
        <v>188</v>
      </c>
      <c r="B96" s="1" t="s">
        <v>189</v>
      </c>
      <c r="C96" s="1" t="str">
        <f>_xlfn.CONCAT("&lt;option value=",Таблица1[[#This Row],[Код]],"&gt;",Таблица1[[#This Row],[Краткое наименование]],"&lt;/option&gt;")</f>
        <v>&lt;option value=HK&gt;ГОНКОНГ&lt;/option&gt;</v>
      </c>
      <c r="D9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value=ГОНКОНГ&gt;HK&lt;/option&gt;</v>
      </c>
      <c r="E96" s="1">
        <f>IF(ISBLANK(Таблица1[[#This Row],[Краткое наименование]]),0,LEN(TRIM(Таблица1[[#This Row],[Краткое наименование]]))-LEN(SUBSTITUTE(Таблица1[[#This Row],[Краткое наименование]]," ",""))+1)</f>
        <v>1</v>
      </c>
    </row>
    <row r="97" spans="1:5" x14ac:dyDescent="0.2">
      <c r="A97" s="1" t="s">
        <v>190</v>
      </c>
      <c r="B97" s="1" t="s">
        <v>191</v>
      </c>
      <c r="C97" s="1" t="str">
        <f>_xlfn.CONCAT("&lt;option value=",Таблица1[[#This Row],[Код]],"&gt;",Таблица1[[#This Row],[Краткое наименование]],"&lt;/option&gt;")</f>
        <v>&lt;option value=HM&gt;ОСТРОВ ХЕРД И ОСТРОВА МАКДОНАЛЬД&lt;/option&gt;</v>
      </c>
      <c r="D9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 ХЕРД И ОСТРОВА МАКДОНАЛЬД+&gt;HM&lt;/option&gt;</v>
      </c>
      <c r="E97" s="1">
        <f>IF(ISBLANK(Таблица1[[#This Row],[Краткое наименование]]),0,LEN(TRIM(Таблица1[[#This Row],[Краткое наименование]]))-LEN(SUBSTITUTE(Таблица1[[#This Row],[Краткое наименование]]," ",""))+1)</f>
        <v>5</v>
      </c>
    </row>
    <row r="98" spans="1:5" x14ac:dyDescent="0.2">
      <c r="A98" s="1" t="s">
        <v>192</v>
      </c>
      <c r="B98" s="1" t="s">
        <v>193</v>
      </c>
      <c r="C98" s="1" t="str">
        <f>_xlfn.CONCAT("&lt;option value=",Таблица1[[#This Row],[Код]],"&gt;",Таблица1[[#This Row],[Краткое наименование]],"&lt;/option&gt;")</f>
        <v>&lt;option value=HN&gt;ГОНДУРАС&lt;/option&gt;</v>
      </c>
      <c r="D9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value=ГОНДУРАС&gt;HN&lt;/option&gt;</v>
      </c>
      <c r="E98" s="1">
        <f>IF(ISBLANK(Таблица1[[#This Row],[Краткое наименование]]),0,LEN(TRIM(Таблица1[[#This Row],[Краткое наименование]]))-LEN(SUBSTITUTE(Таблица1[[#This Row],[Краткое наименование]]," ",""))+1)</f>
        <v>1</v>
      </c>
    </row>
    <row r="99" spans="1:5" x14ac:dyDescent="0.2">
      <c r="A99" s="1" t="s">
        <v>194</v>
      </c>
      <c r="B99" s="1" t="s">
        <v>195</v>
      </c>
      <c r="C99" s="1" t="str">
        <f>_xlfn.CONCAT("&lt;option value=",Таблица1[[#This Row],[Код]],"&gt;",Таблица1[[#This Row],[Краткое наименование]],"&lt;/option&gt;")</f>
        <v>&lt;option value=HR&gt;ХОРВАТИЯ&lt;/option&gt;</v>
      </c>
      <c r="D9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value=ХОРВАТИЯ&gt;HR&lt;/option&gt;</v>
      </c>
      <c r="E99" s="1">
        <f>IF(ISBLANK(Таблица1[[#This Row],[Краткое наименование]]),0,LEN(TRIM(Таблица1[[#This Row],[Краткое наименование]]))-LEN(SUBSTITUTE(Таблица1[[#This Row],[Краткое наименование]]," ",""))+1)</f>
        <v>1</v>
      </c>
    </row>
    <row r="100" spans="1:5" x14ac:dyDescent="0.2">
      <c r="A100" s="1" t="s">
        <v>196</v>
      </c>
      <c r="B100" s="1" t="s">
        <v>197</v>
      </c>
      <c r="C100" s="1" t="str">
        <f>_xlfn.CONCAT("&lt;option value=",Таблица1[[#This Row],[Код]],"&gt;",Таблица1[[#This Row],[Краткое наименование]],"&lt;/option&gt;")</f>
        <v>&lt;option value=HT&gt;ГАИТИ&lt;/option&gt;</v>
      </c>
      <c r="D10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value=ГАИТИ&gt;HT&lt;/option&gt;</v>
      </c>
      <c r="E100" s="1">
        <f>IF(ISBLANK(Таблица1[[#This Row],[Краткое наименование]]),0,LEN(TRIM(Таблица1[[#This Row],[Краткое наименование]]))-LEN(SUBSTITUTE(Таблица1[[#This Row],[Краткое наименование]]," ",""))+1)</f>
        <v>1</v>
      </c>
    </row>
    <row r="101" spans="1:5" x14ac:dyDescent="0.2">
      <c r="A101" s="1" t="s">
        <v>198</v>
      </c>
      <c r="B101" s="1" t="s">
        <v>199</v>
      </c>
      <c r="C101" s="1" t="str">
        <f>_xlfn.CONCAT("&lt;option value=",Таблица1[[#This Row],[Код]],"&gt;",Таблица1[[#This Row],[Краткое наименование]],"&lt;/option&gt;")</f>
        <v>&lt;option value=HU&gt;ВЕНГРИЯ&lt;/option&gt;</v>
      </c>
      <c r="D10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value=ВЕНГРИЯ&gt;HU&lt;/option&gt;</v>
      </c>
      <c r="E101" s="1">
        <f>IF(ISBLANK(Таблица1[[#This Row],[Краткое наименование]]),0,LEN(TRIM(Таблица1[[#This Row],[Краткое наименование]]))-LEN(SUBSTITUTE(Таблица1[[#This Row],[Краткое наименование]]," ",""))+1)</f>
        <v>1</v>
      </c>
    </row>
    <row r="102" spans="1:5" x14ac:dyDescent="0.2">
      <c r="A102" s="1" t="s">
        <v>200</v>
      </c>
      <c r="B102" s="1" t="s">
        <v>201</v>
      </c>
      <c r="C102" s="1" t="str">
        <f>_xlfn.CONCAT("&lt;option value=",Таблица1[[#This Row],[Код]],"&gt;",Таблица1[[#This Row],[Краткое наименование]],"&lt;/option&gt;")</f>
        <v>&lt;option value=ID&gt;ИНДОНЕЗИЯ&lt;/option&gt;</v>
      </c>
      <c r="D10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value=ИНДОНЕЗИЯ&gt;ID&lt;/option&gt;</v>
      </c>
      <c r="E102" s="1">
        <f>IF(ISBLANK(Таблица1[[#This Row],[Краткое наименование]]),0,LEN(TRIM(Таблица1[[#This Row],[Краткое наименование]]))-LEN(SUBSTITUTE(Таблица1[[#This Row],[Краткое наименование]]," ",""))+1)</f>
        <v>1</v>
      </c>
    </row>
    <row r="103" spans="1:5" x14ac:dyDescent="0.2">
      <c r="A103" s="1" t="s">
        <v>202</v>
      </c>
      <c r="B103" s="1" t="s">
        <v>203</v>
      </c>
      <c r="C103" s="1" t="str">
        <f>_xlfn.CONCAT("&lt;option value=",Таблица1[[#This Row],[Код]],"&gt;",Таблица1[[#This Row],[Краткое наименование]],"&lt;/option&gt;")</f>
        <v>&lt;option value=IE&gt;ИРЛАНДИЯ&lt;/option&gt;</v>
      </c>
      <c r="D10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value=ИРЛАНДИЯ&gt;IE&lt;/option&gt;</v>
      </c>
      <c r="E103" s="1">
        <f>IF(ISBLANK(Таблица1[[#This Row],[Краткое наименование]]),0,LEN(TRIM(Таблица1[[#This Row],[Краткое наименование]]))-LEN(SUBSTITUTE(Таблица1[[#This Row],[Краткое наименование]]," ",""))+1)</f>
        <v>1</v>
      </c>
    </row>
    <row r="104" spans="1:5" x14ac:dyDescent="0.2">
      <c r="A104" s="1" t="s">
        <v>204</v>
      </c>
      <c r="B104" s="1" t="s">
        <v>205</v>
      </c>
      <c r="C104" s="1" t="str">
        <f>_xlfn.CONCAT("&lt;option value=",Таблица1[[#This Row],[Код]],"&gt;",Таблица1[[#This Row],[Краткое наименование]],"&lt;/option&gt;")</f>
        <v>&lt;option value=IL&gt;ИЗРАИЛЬ&lt;/option&gt;</v>
      </c>
      <c r="D10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value=ИЗРАИЛЬ&gt;IL&lt;/option&gt;</v>
      </c>
      <c r="E104" s="1">
        <f>IF(ISBLANK(Таблица1[[#This Row],[Краткое наименование]]),0,LEN(TRIM(Таблица1[[#This Row],[Краткое наименование]]))-LEN(SUBSTITUTE(Таблица1[[#This Row],[Краткое наименование]]," ",""))+1)</f>
        <v>1</v>
      </c>
    </row>
    <row r="105" spans="1:5" x14ac:dyDescent="0.2">
      <c r="A105" s="1" t="s">
        <v>206</v>
      </c>
      <c r="B105" s="1" t="s">
        <v>207</v>
      </c>
      <c r="C105" s="1" t="str">
        <f>_xlfn.CONCAT("&lt;option value=",Таблица1[[#This Row],[Код]],"&gt;",Таблица1[[#This Row],[Краткое наименование]],"&lt;/option&gt;")</f>
        <v>&lt;option value=IM&gt;ОСТРОВ МЭН&lt;/option&gt;</v>
      </c>
      <c r="D10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 МЭН+&gt;IM&lt;/option&gt;</v>
      </c>
      <c r="E105" s="1">
        <f>IF(ISBLANK(Таблица1[[#This Row],[Краткое наименование]]),0,LEN(TRIM(Таблица1[[#This Row],[Краткое наименование]]))-LEN(SUBSTITUTE(Таблица1[[#This Row],[Краткое наименование]]," ",""))+1)</f>
        <v>2</v>
      </c>
    </row>
    <row r="106" spans="1:5" x14ac:dyDescent="0.2">
      <c r="A106" s="1" t="s">
        <v>208</v>
      </c>
      <c r="B106" s="1" t="s">
        <v>209</v>
      </c>
      <c r="C106" s="1" t="str">
        <f>_xlfn.CONCAT("&lt;option value=",Таблица1[[#This Row],[Код]],"&gt;",Таблица1[[#This Row],[Краткое наименование]],"&lt;/option&gt;")</f>
        <v>&lt;option value=IN&gt;ИНДИЯ&lt;/option&gt;</v>
      </c>
      <c r="D10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value=ИНДИЯ&gt;IN&lt;/option&gt;</v>
      </c>
      <c r="E106" s="1">
        <f>IF(ISBLANK(Таблица1[[#This Row],[Краткое наименование]]),0,LEN(TRIM(Таблица1[[#This Row],[Краткое наименование]]))-LEN(SUBSTITUTE(Таблица1[[#This Row],[Краткое наименование]]," ",""))+1)</f>
        <v>1</v>
      </c>
    </row>
    <row r="107" spans="1:5" x14ac:dyDescent="0.2">
      <c r="A107" s="1" t="s">
        <v>210</v>
      </c>
      <c r="B107" s="1" t="s">
        <v>211</v>
      </c>
      <c r="C107" s="1" t="str">
        <f>_xlfn.CONCAT("&lt;option value=",Таблица1[[#This Row],[Код]],"&gt;",Таблица1[[#This Row],[Краткое наименование]],"&lt;/option&gt;")</f>
        <v>&lt;option value=IO&gt;БРИТАНСКАЯ ТЕРРИТОРИЯ В ИНДИЙСКОМ ОКЕАНЕ&lt;/option&gt;</v>
      </c>
      <c r="D10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value=+БРИТАНСКАЯ ТЕРРИТОРИЯ В ИНДИЙСКОМ ОКЕАНЕ+&gt;IO&lt;/option&gt;</v>
      </c>
      <c r="E107" s="1">
        <f>IF(ISBLANK(Таблица1[[#This Row],[Краткое наименование]]),0,LEN(TRIM(Таблица1[[#This Row],[Краткое наименование]]))-LEN(SUBSTITUTE(Таблица1[[#This Row],[Краткое наименование]]," ",""))+1)</f>
        <v>5</v>
      </c>
    </row>
    <row r="108" spans="1:5" x14ac:dyDescent="0.2">
      <c r="A108" s="1" t="s">
        <v>212</v>
      </c>
      <c r="B108" s="1" t="s">
        <v>213</v>
      </c>
      <c r="C108" s="1" t="str">
        <f>_xlfn.CONCAT("&lt;option value=",Таблица1[[#This Row],[Код]],"&gt;",Таблица1[[#This Row],[Краткое наименование]],"&lt;/option&gt;")</f>
        <v>&lt;option value=IQ&gt;ИРАК&lt;/option&gt;</v>
      </c>
      <c r="D10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value=ИРАК&gt;IQ&lt;/option&gt;</v>
      </c>
      <c r="E108" s="1">
        <f>IF(ISBLANK(Таблица1[[#This Row],[Краткое наименование]]),0,LEN(TRIM(Таблица1[[#This Row],[Краткое наименование]]))-LEN(SUBSTITUTE(Таблица1[[#This Row],[Краткое наименование]]," ",""))+1)</f>
        <v>1</v>
      </c>
    </row>
    <row r="109" spans="1:5" x14ac:dyDescent="0.2">
      <c r="A109" s="1" t="s">
        <v>214</v>
      </c>
      <c r="B109" s="1" t="s">
        <v>215</v>
      </c>
      <c r="C109" s="1" t="str">
        <f>_xlfn.CONCAT("&lt;option value=",Таблица1[[#This Row],[Код]],"&gt;",Таблица1[[#This Row],[Краткое наименование]],"&lt;/option&gt;")</f>
        <v>&lt;option value=IR&gt;ИРАН (ИСЛАМСКАЯ РЕСПУБЛИКА)&lt;/option&gt;</v>
      </c>
      <c r="D10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value=+ИРАН (ИСЛАМСКАЯ РЕСПУБЛИКА)+&gt;IR&lt;/option&gt;</v>
      </c>
      <c r="E109" s="1">
        <f>IF(ISBLANK(Таблица1[[#This Row],[Краткое наименование]]),0,LEN(TRIM(Таблица1[[#This Row],[Краткое наименование]]))-LEN(SUBSTITUTE(Таблица1[[#This Row],[Краткое наименование]]," ",""))+1)</f>
        <v>3</v>
      </c>
    </row>
    <row r="110" spans="1:5" x14ac:dyDescent="0.2">
      <c r="A110" s="1" t="s">
        <v>216</v>
      </c>
      <c r="B110" s="1" t="s">
        <v>217</v>
      </c>
      <c r="C110" s="1" t="str">
        <f>_xlfn.CONCAT("&lt;option value=",Таблица1[[#This Row],[Код]],"&gt;",Таблица1[[#This Row],[Краткое наименование]],"&lt;/option&gt;")</f>
        <v>&lt;option value=IS&gt;ИСЛАНДИЯ&lt;/option&gt;</v>
      </c>
      <c r="D11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value=ИСЛАНДИЯ&gt;IS&lt;/option&gt;</v>
      </c>
      <c r="E110" s="1">
        <f>IF(ISBLANK(Таблица1[[#This Row],[Краткое наименование]]),0,LEN(TRIM(Таблица1[[#This Row],[Краткое наименование]]))-LEN(SUBSTITUTE(Таблица1[[#This Row],[Краткое наименование]]," ",""))+1)</f>
        <v>1</v>
      </c>
    </row>
    <row r="111" spans="1:5" x14ac:dyDescent="0.2">
      <c r="A111" s="1" t="s">
        <v>218</v>
      </c>
      <c r="B111" s="1" t="s">
        <v>219</v>
      </c>
      <c r="C111" s="1" t="str">
        <f>_xlfn.CONCAT("&lt;option value=",Таблица1[[#This Row],[Код]],"&gt;",Таблица1[[#This Row],[Краткое наименование]],"&lt;/option&gt;")</f>
        <v>&lt;option value=IT&gt;ИТАЛИЯ&lt;/option&gt;</v>
      </c>
      <c r="D11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value=ИТАЛИЯ&gt;IT&lt;/option&gt;</v>
      </c>
      <c r="E111" s="1">
        <f>IF(ISBLANK(Таблица1[[#This Row],[Краткое наименование]]),0,LEN(TRIM(Таблица1[[#This Row],[Краткое наименование]]))-LEN(SUBSTITUTE(Таблица1[[#This Row],[Краткое наименование]]," ",""))+1)</f>
        <v>1</v>
      </c>
    </row>
    <row r="112" spans="1:5" x14ac:dyDescent="0.2">
      <c r="A112" s="1" t="s">
        <v>220</v>
      </c>
      <c r="B112" s="1" t="s">
        <v>221</v>
      </c>
      <c r="C112" s="1" t="str">
        <f>_xlfn.CONCAT("&lt;option value=",Таблица1[[#This Row],[Код]],"&gt;",Таблица1[[#This Row],[Краткое наименование]],"&lt;/option&gt;")</f>
        <v>&lt;option value=JE&gt;ДЖЕРСИ&lt;/option&gt;</v>
      </c>
      <c r="D11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value=ДЖЕРСИ&gt;JE&lt;/option&gt;</v>
      </c>
      <c r="E112" s="1">
        <f>IF(ISBLANK(Таблица1[[#This Row],[Краткое наименование]]),0,LEN(TRIM(Таблица1[[#This Row],[Краткое наименование]]))-LEN(SUBSTITUTE(Таблица1[[#This Row],[Краткое наименование]]," ",""))+1)</f>
        <v>1</v>
      </c>
    </row>
    <row r="113" spans="1:5" x14ac:dyDescent="0.2">
      <c r="A113" s="1" t="s">
        <v>222</v>
      </c>
      <c r="B113" s="1" t="s">
        <v>223</v>
      </c>
      <c r="C113" s="1" t="str">
        <f>_xlfn.CONCAT("&lt;option value=",Таблица1[[#This Row],[Код]],"&gt;",Таблица1[[#This Row],[Краткое наименование]],"&lt;/option&gt;")</f>
        <v>&lt;option value=JM&gt;ЯМАЙКА&lt;/option&gt;</v>
      </c>
      <c r="D11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value=ЯМАЙКА&gt;JM&lt;/option&gt;</v>
      </c>
      <c r="E113" s="1">
        <f>IF(ISBLANK(Таблица1[[#This Row],[Краткое наименование]]),0,LEN(TRIM(Таблица1[[#This Row],[Краткое наименование]]))-LEN(SUBSTITUTE(Таблица1[[#This Row],[Краткое наименование]]," ",""))+1)</f>
        <v>1</v>
      </c>
    </row>
    <row r="114" spans="1:5" x14ac:dyDescent="0.2">
      <c r="A114" s="1" t="s">
        <v>224</v>
      </c>
      <c r="B114" s="1" t="s">
        <v>225</v>
      </c>
      <c r="C114" s="1" t="str">
        <f>_xlfn.CONCAT("&lt;option value=",Таблица1[[#This Row],[Код]],"&gt;",Таблица1[[#This Row],[Краткое наименование]],"&lt;/option&gt;")</f>
        <v>&lt;option value=JO&gt;ИОРДАНИЯ&lt;/option&gt;</v>
      </c>
      <c r="D11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value=ИОРДАНИЯ&gt;JO&lt;/option&gt;</v>
      </c>
      <c r="E114" s="1">
        <f>IF(ISBLANK(Таблица1[[#This Row],[Краткое наименование]]),0,LEN(TRIM(Таблица1[[#This Row],[Краткое наименование]]))-LEN(SUBSTITUTE(Таблица1[[#This Row],[Краткое наименование]]," ",""))+1)</f>
        <v>1</v>
      </c>
    </row>
    <row r="115" spans="1:5" x14ac:dyDescent="0.2">
      <c r="A115" s="1" t="s">
        <v>226</v>
      </c>
      <c r="B115" s="1" t="s">
        <v>227</v>
      </c>
      <c r="C115" s="1" t="str">
        <f>_xlfn.CONCAT("&lt;option value=",Таблица1[[#This Row],[Код]],"&gt;",Таблица1[[#This Row],[Краткое наименование]],"&lt;/option&gt;")</f>
        <v>&lt;option value=JP&gt;ЯПОНИЯ&lt;/option&gt;</v>
      </c>
      <c r="D11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value=ЯПОНИЯ&gt;JP&lt;/option&gt;</v>
      </c>
      <c r="E115" s="1">
        <f>IF(ISBLANK(Таблица1[[#This Row],[Краткое наименование]]),0,LEN(TRIM(Таблица1[[#This Row],[Краткое наименование]]))-LEN(SUBSTITUTE(Таблица1[[#This Row],[Краткое наименование]]," ",""))+1)</f>
        <v>1</v>
      </c>
    </row>
    <row r="116" spans="1:5" x14ac:dyDescent="0.2">
      <c r="A116" s="1" t="s">
        <v>228</v>
      </c>
      <c r="B116" s="1" t="s">
        <v>229</v>
      </c>
      <c r="C116" s="1" t="str">
        <f>_xlfn.CONCAT("&lt;option value=",Таблица1[[#This Row],[Код]],"&gt;",Таблица1[[#This Row],[Краткое наименование]],"&lt;/option&gt;")</f>
        <v>&lt;option value=KE&gt;КЕНИЯ&lt;/option&gt;</v>
      </c>
      <c r="D11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value=КЕНИЯ&gt;KE&lt;/option&gt;</v>
      </c>
      <c r="E116" s="1">
        <f>IF(ISBLANK(Таблица1[[#This Row],[Краткое наименование]]),0,LEN(TRIM(Таблица1[[#This Row],[Краткое наименование]]))-LEN(SUBSTITUTE(Таблица1[[#This Row],[Краткое наименование]]," ",""))+1)</f>
        <v>1</v>
      </c>
    </row>
    <row r="117" spans="1:5" x14ac:dyDescent="0.2">
      <c r="A117" s="1" t="s">
        <v>230</v>
      </c>
      <c r="B117" s="1" t="s">
        <v>231</v>
      </c>
      <c r="C117" s="1" t="str">
        <f>_xlfn.CONCAT("&lt;option value=",Таблица1[[#This Row],[Код]],"&gt;",Таблица1[[#This Row],[Краткое наименование]],"&lt;/option&gt;")</f>
        <v>&lt;option value=KG&gt;КЫРГЫЗСТАН&lt;/option&gt;</v>
      </c>
      <c r="D11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value=КЫРГЫЗСТАН&gt;KG&lt;/option&gt;</v>
      </c>
      <c r="E117" s="1">
        <f>IF(ISBLANK(Таблица1[[#This Row],[Краткое наименование]]),0,LEN(TRIM(Таблица1[[#This Row],[Краткое наименование]]))-LEN(SUBSTITUTE(Таблица1[[#This Row],[Краткое наименование]]," ",""))+1)</f>
        <v>1</v>
      </c>
    </row>
    <row r="118" spans="1:5" x14ac:dyDescent="0.2">
      <c r="A118" s="1" t="s">
        <v>232</v>
      </c>
      <c r="B118" s="1" t="s">
        <v>233</v>
      </c>
      <c r="C118" s="1" t="str">
        <f>_xlfn.CONCAT("&lt;option value=",Таблица1[[#This Row],[Код]],"&gt;",Таблица1[[#This Row],[Краткое наименование]],"&lt;/option&gt;")</f>
        <v>&lt;option value=KH&gt;КАМБОДЖА&lt;/option&gt;</v>
      </c>
      <c r="D11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value=КАМБОДЖА&gt;KH&lt;/option&gt;</v>
      </c>
      <c r="E118" s="1">
        <f>IF(ISBLANK(Таблица1[[#This Row],[Краткое наименование]]),0,LEN(TRIM(Таблица1[[#This Row],[Краткое наименование]]))-LEN(SUBSTITUTE(Таблица1[[#This Row],[Краткое наименование]]," ",""))+1)</f>
        <v>1</v>
      </c>
    </row>
    <row r="119" spans="1:5" x14ac:dyDescent="0.2">
      <c r="A119" s="1" t="s">
        <v>234</v>
      </c>
      <c r="B119" s="1" t="s">
        <v>235</v>
      </c>
      <c r="C119" s="1" t="str">
        <f>_xlfn.CONCAT("&lt;option value=",Таблица1[[#This Row],[Код]],"&gt;",Таблица1[[#This Row],[Краткое наименование]],"&lt;/option&gt;")</f>
        <v>&lt;option value=KI&gt;КИРИБАТИ&lt;/option&gt;</v>
      </c>
      <c r="D11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value=КИРИБАТИ&gt;KI&lt;/option&gt;</v>
      </c>
      <c r="E119" s="1">
        <f>IF(ISBLANK(Таблица1[[#This Row],[Краткое наименование]]),0,LEN(TRIM(Таблица1[[#This Row],[Краткое наименование]]))-LEN(SUBSTITUTE(Таблица1[[#This Row],[Краткое наименование]]," ",""))+1)</f>
        <v>1</v>
      </c>
    </row>
    <row r="120" spans="1:5" x14ac:dyDescent="0.2">
      <c r="A120" s="1" t="s">
        <v>236</v>
      </c>
      <c r="B120" s="1" t="s">
        <v>237</v>
      </c>
      <c r="C120" s="1" t="str">
        <f>_xlfn.CONCAT("&lt;option value=",Таблица1[[#This Row],[Код]],"&gt;",Таблица1[[#This Row],[Краткое наименование]],"&lt;/option&gt;")</f>
        <v>&lt;option value=KM&gt;КОМОРЫ&lt;/option&gt;</v>
      </c>
      <c r="D12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value=КОМОРЫ&gt;KM&lt;/option&gt;</v>
      </c>
      <c r="E120" s="1">
        <f>IF(ISBLANK(Таблица1[[#This Row],[Краткое наименование]]),0,LEN(TRIM(Таблица1[[#This Row],[Краткое наименование]]))-LEN(SUBSTITUTE(Таблица1[[#This Row],[Краткое наименование]]," ",""))+1)</f>
        <v>1</v>
      </c>
    </row>
    <row r="121" spans="1:5" x14ac:dyDescent="0.2">
      <c r="A121" s="1" t="s">
        <v>238</v>
      </c>
      <c r="B121" s="1" t="s">
        <v>239</v>
      </c>
      <c r="C121" s="1" t="str">
        <f>_xlfn.CONCAT("&lt;option value=",Таблица1[[#This Row],[Код]],"&gt;",Таблица1[[#This Row],[Краткое наименование]],"&lt;/option&gt;")</f>
        <v>&lt;option value=KN&gt;СЕНТ-КИТС И НЕВИС&lt;/option&gt;</v>
      </c>
      <c r="D12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value=+СЕНТ-КИТС И НЕВИС+&gt;KN&lt;/option&gt;</v>
      </c>
      <c r="E121" s="1">
        <f>IF(ISBLANK(Таблица1[[#This Row],[Краткое наименование]]),0,LEN(TRIM(Таблица1[[#This Row],[Краткое наименование]]))-LEN(SUBSTITUTE(Таблица1[[#This Row],[Краткое наименование]]," ",""))+1)</f>
        <v>3</v>
      </c>
    </row>
    <row r="122" spans="1:5" x14ac:dyDescent="0.2">
      <c r="A122" s="1" t="s">
        <v>240</v>
      </c>
      <c r="B122" s="1" t="s">
        <v>241</v>
      </c>
      <c r="C122" s="1" t="str">
        <f>_xlfn.CONCAT("&lt;option value=",Таблица1[[#This Row],[Код]],"&gt;",Таблица1[[#This Row],[Краткое наименование]],"&lt;/option&gt;")</f>
        <v>&lt;option value=KP&gt;КОРЕЯ (НАРОДНО-ДЕМОКРАТИЧ. РЕСПУБЛИКА)&lt;/option&gt;</v>
      </c>
      <c r="D12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value=+КОРЕЯ (НАРОДНО-ДЕМОКРАТИЧ. РЕСПУБЛИКА)+&gt;KP&lt;/option&gt;</v>
      </c>
      <c r="E122" s="1">
        <f>IF(ISBLANK(Таблица1[[#This Row],[Краткое наименование]]),0,LEN(TRIM(Таблица1[[#This Row],[Краткое наименование]]))-LEN(SUBSTITUTE(Таблица1[[#This Row],[Краткое наименование]]," ",""))+1)</f>
        <v>3</v>
      </c>
    </row>
    <row r="123" spans="1:5" x14ac:dyDescent="0.2">
      <c r="A123" s="1" t="s">
        <v>242</v>
      </c>
      <c r="B123" s="1" t="s">
        <v>243</v>
      </c>
      <c r="C123" s="1" t="str">
        <f>_xlfn.CONCAT("&lt;option value=",Таблица1[[#This Row],[Код]],"&gt;",Таблица1[[#This Row],[Краткое наименование]],"&lt;/option&gt;")</f>
        <v>&lt;option value=KR&gt;КОРЕЯ, РЕСПУБЛИКА&lt;/option&gt;</v>
      </c>
      <c r="D12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value=+КОРЕЯ, РЕСПУБЛИКА+&gt;KR&lt;/option&gt;</v>
      </c>
      <c r="E123" s="1">
        <f>IF(ISBLANK(Таблица1[[#This Row],[Краткое наименование]]),0,LEN(TRIM(Таблица1[[#This Row],[Краткое наименование]]))-LEN(SUBSTITUTE(Таблица1[[#This Row],[Краткое наименование]]," ",""))+1)</f>
        <v>2</v>
      </c>
    </row>
    <row r="124" spans="1:5" x14ac:dyDescent="0.2">
      <c r="A124" s="1" t="s">
        <v>244</v>
      </c>
      <c r="B124" s="1" t="s">
        <v>245</v>
      </c>
      <c r="C124" s="1" t="str">
        <f>_xlfn.CONCAT("&lt;option value=",Таблица1[[#This Row],[Код]],"&gt;",Таблица1[[#This Row],[Краткое наименование]],"&lt;/option&gt;")</f>
        <v>&lt;option value=KW&gt;КУВЕЙТ&lt;/option&gt;</v>
      </c>
      <c r="D12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value=КУВЕЙТ&gt;KW&lt;/option&gt;</v>
      </c>
      <c r="E124" s="1">
        <f>IF(ISBLANK(Таблица1[[#This Row],[Краткое наименование]]),0,LEN(TRIM(Таблица1[[#This Row],[Краткое наименование]]))-LEN(SUBSTITUTE(Таблица1[[#This Row],[Краткое наименование]]," ",""))+1)</f>
        <v>1</v>
      </c>
    </row>
    <row r="125" spans="1:5" x14ac:dyDescent="0.2">
      <c r="A125" s="1" t="s">
        <v>246</v>
      </c>
      <c r="B125" s="1" t="s">
        <v>247</v>
      </c>
      <c r="C125" s="1" t="str">
        <f>_xlfn.CONCAT("&lt;option value=",Таблица1[[#This Row],[Код]],"&gt;",Таблица1[[#This Row],[Краткое наименование]],"&lt;/option&gt;")</f>
        <v>&lt;option value=KY&gt;ОСТРОВА КАЙМАН&lt;/option&gt;</v>
      </c>
      <c r="D12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value=+ОСТРОВА КАЙМАН+&gt;KY&lt;/option&gt;</v>
      </c>
      <c r="E125" s="1">
        <f>IF(ISBLANK(Таблица1[[#This Row],[Краткое наименование]]),0,LEN(TRIM(Таблица1[[#This Row],[Краткое наименование]]))-LEN(SUBSTITUTE(Таблица1[[#This Row],[Краткое наименование]]," ",""))+1)</f>
        <v>2</v>
      </c>
    </row>
    <row r="126" spans="1:5" x14ac:dyDescent="0.2">
      <c r="A126" s="1" t="s">
        <v>248</v>
      </c>
      <c r="B126" s="1" t="s">
        <v>249</v>
      </c>
      <c r="C126" s="1" t="str">
        <f>_xlfn.CONCAT("&lt;option value=",Таблица1[[#This Row],[Код]],"&gt;",Таблица1[[#This Row],[Краткое наименование]],"&lt;/option&gt;")</f>
        <v>&lt;option value=KZ&gt;КАЗАХСТАН&lt;/option&gt;</v>
      </c>
      <c r="D12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value=КАЗАХСТАН&gt;KZ&lt;/option&gt;</v>
      </c>
      <c r="E126" s="1">
        <f>IF(ISBLANK(Таблица1[[#This Row],[Краткое наименование]]),0,LEN(TRIM(Таблица1[[#This Row],[Краткое наименование]]))-LEN(SUBSTITUTE(Таблица1[[#This Row],[Краткое наименование]]," ",""))+1)</f>
        <v>1</v>
      </c>
    </row>
    <row r="127" spans="1:5" x14ac:dyDescent="0.2">
      <c r="A127" s="1" t="s">
        <v>250</v>
      </c>
      <c r="B127" s="1" t="s">
        <v>251</v>
      </c>
      <c r="C127" s="1" t="str">
        <f>_xlfn.CONCAT("&lt;option value=",Таблица1[[#This Row],[Код]],"&gt;",Таблица1[[#This Row],[Краткое наименование]],"&lt;/option&gt;")</f>
        <v>&lt;option value=LA&gt;ЛАОССКАЯ НАРОДНО-ДЕМОКРАТИЧ. РЕСПУБЛИКА&lt;/option&gt;</v>
      </c>
      <c r="D12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value=+ЛАОССКАЯ НАРОДНО-ДЕМОКРАТИЧ. РЕСПУБЛИКА+&gt;LA&lt;/option&gt;</v>
      </c>
      <c r="E127" s="1">
        <f>IF(ISBLANK(Таблица1[[#This Row],[Краткое наименование]]),0,LEN(TRIM(Таблица1[[#This Row],[Краткое наименование]]))-LEN(SUBSTITUTE(Таблица1[[#This Row],[Краткое наименование]]," ",""))+1)</f>
        <v>3</v>
      </c>
    </row>
    <row r="128" spans="1:5" x14ac:dyDescent="0.2">
      <c r="A128" s="1" t="s">
        <v>252</v>
      </c>
      <c r="B128" s="1" t="s">
        <v>253</v>
      </c>
      <c r="C128" s="1" t="str">
        <f>_xlfn.CONCAT("&lt;option value=",Таблица1[[#This Row],[Код]],"&gt;",Таблица1[[#This Row],[Краткое наименование]],"&lt;/option&gt;")</f>
        <v>&lt;option value=LB&gt;ЛИВАН&lt;/option&gt;</v>
      </c>
      <c r="D12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value=ЛИВАН&gt;LB&lt;/option&gt;</v>
      </c>
      <c r="E128" s="1">
        <f>IF(ISBLANK(Таблица1[[#This Row],[Краткое наименование]]),0,LEN(TRIM(Таблица1[[#This Row],[Краткое наименование]]))-LEN(SUBSTITUTE(Таблица1[[#This Row],[Краткое наименование]]," ",""))+1)</f>
        <v>1</v>
      </c>
    </row>
    <row r="129" spans="1:5" x14ac:dyDescent="0.2">
      <c r="A129" s="1" t="s">
        <v>254</v>
      </c>
      <c r="B129" s="1" t="s">
        <v>255</v>
      </c>
      <c r="C129" s="1" t="str">
        <f>_xlfn.CONCAT("&lt;option value=",Таблица1[[#This Row],[Код]],"&gt;",Таблица1[[#This Row],[Краткое наименование]],"&lt;/option&gt;")</f>
        <v>&lt;option value=LC&gt;СЕНТ-ЛЮСИЯ&lt;/option&gt;</v>
      </c>
      <c r="D12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value=СЕНТ-ЛЮСИЯ&gt;LC&lt;/option&gt;</v>
      </c>
      <c r="E129" s="1">
        <f>IF(ISBLANK(Таблица1[[#This Row],[Краткое наименование]]),0,LEN(TRIM(Таблица1[[#This Row],[Краткое наименование]]))-LEN(SUBSTITUTE(Таблица1[[#This Row],[Краткое наименование]]," ",""))+1)</f>
        <v>1</v>
      </c>
    </row>
    <row r="130" spans="1:5" x14ac:dyDescent="0.2">
      <c r="A130" s="1" t="s">
        <v>256</v>
      </c>
      <c r="B130" s="1" t="s">
        <v>257</v>
      </c>
      <c r="C130" s="1" t="str">
        <f>_xlfn.CONCAT("&lt;option value=",Таблица1[[#This Row],[Код]],"&gt;",Таблица1[[#This Row],[Краткое наименование]],"&lt;/option&gt;")</f>
        <v>&lt;option value=LI&gt;ЛИХТЕНШТЕЙН&lt;/option&gt;</v>
      </c>
      <c r="D13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value=ЛИХТЕНШТЕЙН&gt;LI&lt;/option&gt;</v>
      </c>
      <c r="E130" s="1">
        <f>IF(ISBLANK(Таблица1[[#This Row],[Краткое наименование]]),0,LEN(TRIM(Таблица1[[#This Row],[Краткое наименование]]))-LEN(SUBSTITUTE(Таблица1[[#This Row],[Краткое наименование]]," ",""))+1)</f>
        <v>1</v>
      </c>
    </row>
    <row r="131" spans="1:5" x14ac:dyDescent="0.2">
      <c r="A131" s="1" t="s">
        <v>258</v>
      </c>
      <c r="B131" s="1" t="s">
        <v>259</v>
      </c>
      <c r="C131" s="1" t="str">
        <f>_xlfn.CONCAT("&lt;option value=",Таблица1[[#This Row],[Код]],"&gt;",Таблица1[[#This Row],[Краткое наименование]],"&lt;/option&gt;")</f>
        <v>&lt;option value=LK&gt;ШРИ-ЛАНКА&lt;/option&gt;</v>
      </c>
      <c r="D13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value=ШРИ-ЛАНКА&gt;LK&lt;/option&gt;</v>
      </c>
      <c r="E131" s="1">
        <f>IF(ISBLANK(Таблица1[[#This Row],[Краткое наименование]]),0,LEN(TRIM(Таблица1[[#This Row],[Краткое наименование]]))-LEN(SUBSTITUTE(Таблица1[[#This Row],[Краткое наименование]]," ",""))+1)</f>
        <v>1</v>
      </c>
    </row>
    <row r="132" spans="1:5" x14ac:dyDescent="0.2">
      <c r="A132" s="1" t="s">
        <v>260</v>
      </c>
      <c r="B132" s="1" t="s">
        <v>261</v>
      </c>
      <c r="C132" s="1" t="str">
        <f>_xlfn.CONCAT("&lt;option value=",Таблица1[[#This Row],[Код]],"&gt;",Таблица1[[#This Row],[Краткое наименование]],"&lt;/option&gt;")</f>
        <v>&lt;option value=LR&gt;ЛИБЕРИЯ&lt;/option&gt;</v>
      </c>
      <c r="D13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value=ЛИБЕРИЯ&gt;LR&lt;/option&gt;</v>
      </c>
      <c r="E132" s="1">
        <f>IF(ISBLANK(Таблица1[[#This Row],[Краткое наименование]]),0,LEN(TRIM(Таблица1[[#This Row],[Краткое наименование]]))-LEN(SUBSTITUTE(Таблица1[[#This Row],[Краткое наименование]]," ",""))+1)</f>
        <v>1</v>
      </c>
    </row>
    <row r="133" spans="1:5" x14ac:dyDescent="0.2">
      <c r="A133" s="1" t="s">
        <v>262</v>
      </c>
      <c r="B133" s="1" t="s">
        <v>263</v>
      </c>
      <c r="C133" s="1" t="str">
        <f>_xlfn.CONCAT("&lt;option value=",Таблица1[[#This Row],[Код]],"&gt;",Таблица1[[#This Row],[Краткое наименование]],"&lt;/option&gt;")</f>
        <v>&lt;option value=LS&gt;ЛЕСОТО&lt;/option&gt;</v>
      </c>
      <c r="D13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value=ЛЕСОТО&gt;LS&lt;/option&gt;</v>
      </c>
      <c r="E133" s="1">
        <f>IF(ISBLANK(Таблица1[[#This Row],[Краткое наименование]]),0,LEN(TRIM(Таблица1[[#This Row],[Краткое наименование]]))-LEN(SUBSTITUTE(Таблица1[[#This Row],[Краткое наименование]]," ",""))+1)</f>
        <v>1</v>
      </c>
    </row>
    <row r="134" spans="1:5" x14ac:dyDescent="0.2">
      <c r="A134" s="1" t="s">
        <v>264</v>
      </c>
      <c r="B134" s="1" t="s">
        <v>265</v>
      </c>
      <c r="C134" s="1" t="str">
        <f>_xlfn.CONCAT("&lt;option value=",Таблица1[[#This Row],[Код]],"&gt;",Таблица1[[#This Row],[Краткое наименование]],"&lt;/option&gt;")</f>
        <v>&lt;option value=LT&gt;ЛИТВА&lt;/option&gt;</v>
      </c>
      <c r="D13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value=ЛИТВА&gt;LT&lt;/option&gt;</v>
      </c>
      <c r="E134" s="1">
        <f>IF(ISBLANK(Таблица1[[#This Row],[Краткое наименование]]),0,LEN(TRIM(Таблица1[[#This Row],[Краткое наименование]]))-LEN(SUBSTITUTE(Таблица1[[#This Row],[Краткое наименование]]," ",""))+1)</f>
        <v>1</v>
      </c>
    </row>
    <row r="135" spans="1:5" x14ac:dyDescent="0.2">
      <c r="A135" s="1" t="s">
        <v>266</v>
      </c>
      <c r="B135" s="1" t="s">
        <v>267</v>
      </c>
      <c r="C135" s="1" t="str">
        <f>_xlfn.CONCAT("&lt;option value=",Таблица1[[#This Row],[Код]],"&gt;",Таблица1[[#This Row],[Краткое наименование]],"&lt;/option&gt;")</f>
        <v>&lt;option value=LU&gt;ЛЮКСЕМБУРГ&lt;/option&gt;</v>
      </c>
      <c r="D13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value=ЛЮКСЕМБУРГ&gt;LU&lt;/option&gt;</v>
      </c>
      <c r="E135" s="1">
        <f>IF(ISBLANK(Таблица1[[#This Row],[Краткое наименование]]),0,LEN(TRIM(Таблица1[[#This Row],[Краткое наименование]]))-LEN(SUBSTITUTE(Таблица1[[#This Row],[Краткое наименование]]," ",""))+1)</f>
        <v>1</v>
      </c>
    </row>
    <row r="136" spans="1:5" x14ac:dyDescent="0.2">
      <c r="A136" s="1" t="s">
        <v>268</v>
      </c>
      <c r="B136" s="1" t="s">
        <v>269</v>
      </c>
      <c r="C136" s="1" t="str">
        <f>_xlfn.CONCAT("&lt;option value=",Таблица1[[#This Row],[Код]],"&gt;",Таблица1[[#This Row],[Краткое наименование]],"&lt;/option&gt;")</f>
        <v>&lt;option value=LV&gt;ЛАТВИЯ&lt;/option&gt;</v>
      </c>
      <c r="D13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value=ЛАТВИЯ&gt;LV&lt;/option&gt;</v>
      </c>
      <c r="E136" s="1">
        <f>IF(ISBLANK(Таблица1[[#This Row],[Краткое наименование]]),0,LEN(TRIM(Таблица1[[#This Row],[Краткое наименование]]))-LEN(SUBSTITUTE(Таблица1[[#This Row],[Краткое наименование]]," ",""))+1)</f>
        <v>1</v>
      </c>
    </row>
    <row r="137" spans="1:5" x14ac:dyDescent="0.2">
      <c r="A137" s="1" t="s">
        <v>270</v>
      </c>
      <c r="B137" s="1" t="s">
        <v>271</v>
      </c>
      <c r="C137" s="1" t="str">
        <f>_xlfn.CONCAT("&lt;option value=",Таблица1[[#This Row],[Код]],"&gt;",Таблица1[[#This Row],[Краткое наименование]],"&lt;/option&gt;")</f>
        <v>&lt;option value=LY&gt;ЛИВИЯ&lt;/option&gt;</v>
      </c>
      <c r="D13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value=ЛИВИЯ&gt;LY&lt;/option&gt;</v>
      </c>
      <c r="E137" s="1">
        <f>IF(ISBLANK(Таблица1[[#This Row],[Краткое наименование]]),0,LEN(TRIM(Таблица1[[#This Row],[Краткое наименование]]))-LEN(SUBSTITUTE(Таблица1[[#This Row],[Краткое наименование]]," ",""))+1)</f>
        <v>1</v>
      </c>
    </row>
    <row r="138" spans="1:5" x14ac:dyDescent="0.2">
      <c r="A138" s="1" t="s">
        <v>272</v>
      </c>
      <c r="B138" s="1" t="s">
        <v>273</v>
      </c>
      <c r="C138" s="1" t="str">
        <f>_xlfn.CONCAT("&lt;option value=",Таблица1[[#This Row],[Код]],"&gt;",Таблица1[[#This Row],[Краткое наименование]],"&lt;/option&gt;")</f>
        <v>&lt;option value=MA&gt;МАРОККО&lt;/option&gt;</v>
      </c>
      <c r="D13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value=МАРОККО&gt;MA&lt;/option&gt;</v>
      </c>
      <c r="E138" s="1">
        <f>IF(ISBLANK(Таблица1[[#This Row],[Краткое наименование]]),0,LEN(TRIM(Таблица1[[#This Row],[Краткое наименование]]))-LEN(SUBSTITUTE(Таблица1[[#This Row],[Краткое наименование]]," ",""))+1)</f>
        <v>1</v>
      </c>
    </row>
    <row r="139" spans="1:5" x14ac:dyDescent="0.2">
      <c r="A139" s="1" t="s">
        <v>274</v>
      </c>
      <c r="B139" s="1" t="s">
        <v>275</v>
      </c>
      <c r="C139" s="1" t="str">
        <f>_xlfn.CONCAT("&lt;option value=",Таблица1[[#This Row],[Код]],"&gt;",Таблица1[[#This Row],[Краткое наименование]],"&lt;/option&gt;")</f>
        <v>&lt;option value=MC&gt;МОНАКО&lt;/option&gt;</v>
      </c>
      <c r="D13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value=МОНАКО&gt;MC&lt;/option&gt;</v>
      </c>
      <c r="E139" s="1">
        <f>IF(ISBLANK(Таблица1[[#This Row],[Краткое наименование]]),0,LEN(TRIM(Таблица1[[#This Row],[Краткое наименование]]))-LEN(SUBSTITUTE(Таблица1[[#This Row],[Краткое наименование]]," ",""))+1)</f>
        <v>1</v>
      </c>
    </row>
    <row r="140" spans="1:5" x14ac:dyDescent="0.2">
      <c r="A140" s="1" t="s">
        <v>276</v>
      </c>
      <c r="B140" s="1" t="s">
        <v>277</v>
      </c>
      <c r="C140" s="1" t="str">
        <f>_xlfn.CONCAT("&lt;option value=",Таблица1[[#This Row],[Код]],"&gt;",Таблица1[[#This Row],[Краткое наименование]],"&lt;/option&gt;")</f>
        <v>&lt;option value=MD&gt;МОЛДОВА, РЕСПУБЛИКА&lt;/option&gt;</v>
      </c>
      <c r="D14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value=+МОЛДОВА, РЕСПУБЛИКА+&gt;MD&lt;/option&gt;</v>
      </c>
      <c r="E140" s="1">
        <f>IF(ISBLANK(Таблица1[[#This Row],[Краткое наименование]]),0,LEN(TRIM(Таблица1[[#This Row],[Краткое наименование]]))-LEN(SUBSTITUTE(Таблица1[[#This Row],[Краткое наименование]]," ",""))+1)</f>
        <v>2</v>
      </c>
    </row>
    <row r="141" spans="1:5" x14ac:dyDescent="0.2">
      <c r="A141" s="1" t="s">
        <v>278</v>
      </c>
      <c r="B141" s="1" t="s">
        <v>279</v>
      </c>
      <c r="C141" s="1" t="str">
        <f>_xlfn.CONCAT("&lt;option value=",Таблица1[[#This Row],[Код]],"&gt;",Таблица1[[#This Row],[Краткое наименование]],"&lt;/option&gt;")</f>
        <v>&lt;option value=ME&gt;ЧЕРНОГОРИЯ&lt;/option&gt;</v>
      </c>
      <c r="D14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value=ЧЕРНОГОРИЯ&gt;ME&lt;/option&gt;</v>
      </c>
      <c r="E141" s="1">
        <f>IF(ISBLANK(Таблица1[[#This Row],[Краткое наименование]]),0,LEN(TRIM(Таблица1[[#This Row],[Краткое наименование]]))-LEN(SUBSTITUTE(Таблица1[[#This Row],[Краткое наименование]]," ",""))+1)</f>
        <v>1</v>
      </c>
    </row>
    <row r="142" spans="1:5" x14ac:dyDescent="0.2">
      <c r="A142" s="1" t="s">
        <v>280</v>
      </c>
      <c r="B142" s="1" t="s">
        <v>281</v>
      </c>
      <c r="C142" s="1" t="str">
        <f>_xlfn.CONCAT("&lt;option value=",Таблица1[[#This Row],[Код]],"&gt;",Таблица1[[#This Row],[Краткое наименование]],"&lt;/option&gt;")</f>
        <v>&lt;option value=MF&gt;СЕН-МАРТЕН (ФРАНЦУЗСКАЯ ЧАСТЬ)&lt;/option&gt;</v>
      </c>
      <c r="D14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value=+СЕН-МАРТЕН (ФРАНЦУЗСКАЯ ЧАСТЬ)+&gt;MF&lt;/option&gt;</v>
      </c>
      <c r="E142" s="1">
        <f>IF(ISBLANK(Таблица1[[#This Row],[Краткое наименование]]),0,LEN(TRIM(Таблица1[[#This Row],[Краткое наименование]]))-LEN(SUBSTITUTE(Таблица1[[#This Row],[Краткое наименование]]," ",""))+1)</f>
        <v>3</v>
      </c>
    </row>
    <row r="143" spans="1:5" x14ac:dyDescent="0.2">
      <c r="A143" s="1" t="s">
        <v>282</v>
      </c>
      <c r="B143" s="1" t="s">
        <v>283</v>
      </c>
      <c r="C143" s="1" t="str">
        <f>_xlfn.CONCAT("&lt;option value=",Таблица1[[#This Row],[Код]],"&gt;",Таблица1[[#This Row],[Краткое наименование]],"&lt;/option&gt;")</f>
        <v>&lt;option value=MG&gt;МАДАГАСКАР&lt;/option&gt;</v>
      </c>
      <c r="D14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value=МАДАГАСКАР&gt;MG&lt;/option&gt;</v>
      </c>
      <c r="E143" s="1">
        <f>IF(ISBLANK(Таблица1[[#This Row],[Краткое наименование]]),0,LEN(TRIM(Таблица1[[#This Row],[Краткое наименование]]))-LEN(SUBSTITUTE(Таблица1[[#This Row],[Краткое наименование]]," ",""))+1)</f>
        <v>1</v>
      </c>
    </row>
    <row r="144" spans="1:5" x14ac:dyDescent="0.2">
      <c r="A144" s="1" t="s">
        <v>284</v>
      </c>
      <c r="B144" s="1" t="s">
        <v>285</v>
      </c>
      <c r="C144" s="1" t="str">
        <f>_xlfn.CONCAT("&lt;option value=",Таблица1[[#This Row],[Код]],"&gt;",Таблица1[[#This Row],[Краткое наименование]],"&lt;/option&gt;")</f>
        <v>&lt;option value=MH&gt;МАРШАЛЛОВЫ ОСТРОВА&lt;/option&gt;</v>
      </c>
      <c r="D14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value=+МАРШАЛЛОВЫ ОСТРОВА+&gt;MH&lt;/option&gt;</v>
      </c>
      <c r="E144" s="1">
        <f>IF(ISBLANK(Таблица1[[#This Row],[Краткое наименование]]),0,LEN(TRIM(Таблица1[[#This Row],[Краткое наименование]]))-LEN(SUBSTITUTE(Таблица1[[#This Row],[Краткое наименование]]," ",""))+1)</f>
        <v>2</v>
      </c>
    </row>
    <row r="145" spans="1:5" x14ac:dyDescent="0.2">
      <c r="A145" s="1" t="s">
        <v>286</v>
      </c>
      <c r="B145" s="1" t="s">
        <v>287</v>
      </c>
      <c r="C145" s="1" t="str">
        <f>_xlfn.CONCAT("&lt;option value=",Таблица1[[#This Row],[Код]],"&gt;",Таблица1[[#This Row],[Краткое наименование]],"&lt;/option&gt;")</f>
        <v>&lt;option value=MK&gt;СЕВЕРНАЯ МАКЕДОНИЯ&lt;/option&gt;</v>
      </c>
      <c r="D14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value=+СЕВЕРНАЯ МАКЕДОНИЯ+&gt;MK&lt;/option&gt;</v>
      </c>
      <c r="E145" s="1">
        <f>IF(ISBLANK(Таблица1[[#This Row],[Краткое наименование]]),0,LEN(TRIM(Таблица1[[#This Row],[Краткое наименование]]))-LEN(SUBSTITUTE(Таблица1[[#This Row],[Краткое наименование]]," ",""))+1)</f>
        <v>2</v>
      </c>
    </row>
    <row r="146" spans="1:5" x14ac:dyDescent="0.2">
      <c r="A146" s="1" t="s">
        <v>288</v>
      </c>
      <c r="B146" s="1" t="s">
        <v>289</v>
      </c>
      <c r="C146" s="1" t="str">
        <f>_xlfn.CONCAT("&lt;option value=",Таблица1[[#This Row],[Код]],"&gt;",Таблица1[[#This Row],[Краткое наименование]],"&lt;/option&gt;")</f>
        <v>&lt;option value=ML&gt;МАЛИ&lt;/option&gt;</v>
      </c>
      <c r="D14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value=МАЛИ&gt;ML&lt;/option&gt;</v>
      </c>
      <c r="E146" s="1">
        <f>IF(ISBLANK(Таблица1[[#This Row],[Краткое наименование]]),0,LEN(TRIM(Таблица1[[#This Row],[Краткое наименование]]))-LEN(SUBSTITUTE(Таблица1[[#This Row],[Краткое наименование]]," ",""))+1)</f>
        <v>1</v>
      </c>
    </row>
    <row r="147" spans="1:5" x14ac:dyDescent="0.2">
      <c r="A147" s="1" t="s">
        <v>290</v>
      </c>
      <c r="B147" s="1" t="s">
        <v>291</v>
      </c>
      <c r="C147" s="1" t="str">
        <f>_xlfn.CONCAT("&lt;option value=",Таблица1[[#This Row],[Код]],"&gt;",Таблица1[[#This Row],[Краткое наименование]],"&lt;/option&gt;")</f>
        <v>&lt;option value=MM&gt;МЬЯНМА&lt;/option&gt;</v>
      </c>
      <c r="D14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value=МЬЯНМА&gt;MM&lt;/option&gt;</v>
      </c>
      <c r="E147" s="1">
        <f>IF(ISBLANK(Таблица1[[#This Row],[Краткое наименование]]),0,LEN(TRIM(Таблица1[[#This Row],[Краткое наименование]]))-LEN(SUBSTITUTE(Таблица1[[#This Row],[Краткое наименование]]," ",""))+1)</f>
        <v>1</v>
      </c>
    </row>
    <row r="148" spans="1:5" x14ac:dyDescent="0.2">
      <c r="A148" s="1" t="s">
        <v>292</v>
      </c>
      <c r="B148" s="1" t="s">
        <v>293</v>
      </c>
      <c r="C148" s="1" t="str">
        <f>_xlfn.CONCAT("&lt;option value=",Таблица1[[#This Row],[Код]],"&gt;",Таблица1[[#This Row],[Краткое наименование]],"&lt;/option&gt;")</f>
        <v>&lt;option value=MN&gt;МОНГОЛИЯ&lt;/option&gt;</v>
      </c>
      <c r="D14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value=МОНГОЛИЯ&gt;MN&lt;/option&gt;</v>
      </c>
      <c r="E148" s="1">
        <f>IF(ISBLANK(Таблица1[[#This Row],[Краткое наименование]]),0,LEN(TRIM(Таблица1[[#This Row],[Краткое наименование]]))-LEN(SUBSTITUTE(Таблица1[[#This Row],[Краткое наименование]]," ",""))+1)</f>
        <v>1</v>
      </c>
    </row>
    <row r="149" spans="1:5" x14ac:dyDescent="0.2">
      <c r="A149" s="1" t="s">
        <v>294</v>
      </c>
      <c r="B149" s="1" t="s">
        <v>295</v>
      </c>
      <c r="C149" s="1" t="str">
        <f>_xlfn.CONCAT("&lt;option value=",Таблица1[[#This Row],[Код]],"&gt;",Таблица1[[#This Row],[Краткое наименование]],"&lt;/option&gt;")</f>
        <v>&lt;option value=MO&gt;МАКАО&lt;/option&gt;</v>
      </c>
      <c r="D14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value=МАКАО&gt;MO&lt;/option&gt;</v>
      </c>
      <c r="E149" s="1">
        <f>IF(ISBLANK(Таблица1[[#This Row],[Краткое наименование]]),0,LEN(TRIM(Таблица1[[#This Row],[Краткое наименование]]))-LEN(SUBSTITUTE(Таблица1[[#This Row],[Краткое наименование]]," ",""))+1)</f>
        <v>1</v>
      </c>
    </row>
    <row r="150" spans="1:5" x14ac:dyDescent="0.2">
      <c r="A150" s="1" t="s">
        <v>296</v>
      </c>
      <c r="B150" s="1" t="s">
        <v>297</v>
      </c>
      <c r="C150" s="1" t="str">
        <f>_xlfn.CONCAT("&lt;option value=",Таблица1[[#This Row],[Код]],"&gt;",Таблица1[[#This Row],[Краткое наименование]],"&lt;/option&gt;")</f>
        <v>&lt;option value=MP&gt;СЕВЕРНЫЕ МАРИАНСКИЕ ОСТРОВА&lt;/option&gt;</v>
      </c>
      <c r="D15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value=+СЕВЕРНЫЕ МАРИАНСКИЕ ОСТРОВА+&gt;MP&lt;/option&gt;</v>
      </c>
      <c r="E150" s="1">
        <f>IF(ISBLANK(Таблица1[[#This Row],[Краткое наименование]]),0,LEN(TRIM(Таблица1[[#This Row],[Краткое наименование]]))-LEN(SUBSTITUTE(Таблица1[[#This Row],[Краткое наименование]]," ",""))+1)</f>
        <v>3</v>
      </c>
    </row>
    <row r="151" spans="1:5" x14ac:dyDescent="0.2">
      <c r="A151" s="1" t="s">
        <v>298</v>
      </c>
      <c r="B151" s="1" t="s">
        <v>299</v>
      </c>
      <c r="C151" s="1" t="str">
        <f>_xlfn.CONCAT("&lt;option value=",Таблица1[[#This Row],[Код]],"&gt;",Таблица1[[#This Row],[Краткое наименование]],"&lt;/option&gt;")</f>
        <v>&lt;option value=MQ&gt;МАРТИНИКА&lt;/option&gt;</v>
      </c>
      <c r="D15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value=МАРТИНИКА&gt;MQ&lt;/option&gt;</v>
      </c>
      <c r="E151" s="1">
        <f>IF(ISBLANK(Таблица1[[#This Row],[Краткое наименование]]),0,LEN(TRIM(Таблица1[[#This Row],[Краткое наименование]]))-LEN(SUBSTITUTE(Таблица1[[#This Row],[Краткое наименование]]," ",""))+1)</f>
        <v>1</v>
      </c>
    </row>
    <row r="152" spans="1:5" x14ac:dyDescent="0.2">
      <c r="A152" s="1" t="s">
        <v>300</v>
      </c>
      <c r="B152" s="1" t="s">
        <v>301</v>
      </c>
      <c r="C152" s="1" t="str">
        <f>_xlfn.CONCAT("&lt;option value=",Таблица1[[#This Row],[Код]],"&gt;",Таблица1[[#This Row],[Краткое наименование]],"&lt;/option&gt;")</f>
        <v>&lt;option value=MR&gt;МАВРИТАНИЯ&lt;/option&gt;</v>
      </c>
      <c r="D15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value=МАВРИТАНИЯ&gt;MR&lt;/option&gt;</v>
      </c>
      <c r="E152" s="1">
        <f>IF(ISBLANK(Таблица1[[#This Row],[Краткое наименование]]),0,LEN(TRIM(Таблица1[[#This Row],[Краткое наименование]]))-LEN(SUBSTITUTE(Таблица1[[#This Row],[Краткое наименование]]," ",""))+1)</f>
        <v>1</v>
      </c>
    </row>
    <row r="153" spans="1:5" x14ac:dyDescent="0.2">
      <c r="A153" s="1" t="s">
        <v>302</v>
      </c>
      <c r="B153" s="1" t="s">
        <v>303</v>
      </c>
      <c r="C153" s="1" t="str">
        <f>_xlfn.CONCAT("&lt;option value=",Таблица1[[#This Row],[Код]],"&gt;",Таблица1[[#This Row],[Краткое наименование]],"&lt;/option&gt;")</f>
        <v>&lt;option value=MS&gt;МОНТСЕРРАТ&lt;/option&gt;</v>
      </c>
      <c r="D15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value=МОНТСЕРРАТ&gt;MS&lt;/option&gt;</v>
      </c>
      <c r="E153" s="1">
        <f>IF(ISBLANK(Таблица1[[#This Row],[Краткое наименование]]),0,LEN(TRIM(Таблица1[[#This Row],[Краткое наименование]]))-LEN(SUBSTITUTE(Таблица1[[#This Row],[Краткое наименование]]," ",""))+1)</f>
        <v>1</v>
      </c>
    </row>
    <row r="154" spans="1:5" x14ac:dyDescent="0.2">
      <c r="A154" s="1" t="s">
        <v>304</v>
      </c>
      <c r="B154" s="1" t="s">
        <v>305</v>
      </c>
      <c r="C154" s="1" t="str">
        <f>_xlfn.CONCAT("&lt;option value=",Таблица1[[#This Row],[Код]],"&gt;",Таблица1[[#This Row],[Краткое наименование]],"&lt;/option&gt;")</f>
        <v>&lt;option value=MT&gt;МАЛЬТА&lt;/option&gt;</v>
      </c>
      <c r="D15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value=МАЛЬТА&gt;MT&lt;/option&gt;</v>
      </c>
      <c r="E154" s="1">
        <f>IF(ISBLANK(Таблица1[[#This Row],[Краткое наименование]]),0,LEN(TRIM(Таблица1[[#This Row],[Краткое наименование]]))-LEN(SUBSTITUTE(Таблица1[[#This Row],[Краткое наименование]]," ",""))+1)</f>
        <v>1</v>
      </c>
    </row>
    <row r="155" spans="1:5" x14ac:dyDescent="0.2">
      <c r="A155" s="1" t="s">
        <v>306</v>
      </c>
      <c r="B155" s="1" t="s">
        <v>307</v>
      </c>
      <c r="C155" s="1" t="str">
        <f>_xlfn.CONCAT("&lt;option value=",Таблица1[[#This Row],[Код]],"&gt;",Таблица1[[#This Row],[Краткое наименование]],"&lt;/option&gt;")</f>
        <v>&lt;option value=MU&gt;МАВРИКИЙ&lt;/option&gt;</v>
      </c>
      <c r="D15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value=МАВРИКИЙ&gt;MU&lt;/option&gt;</v>
      </c>
      <c r="E155" s="1">
        <f>IF(ISBLANK(Таблица1[[#This Row],[Краткое наименование]]),0,LEN(TRIM(Таблица1[[#This Row],[Краткое наименование]]))-LEN(SUBSTITUTE(Таблица1[[#This Row],[Краткое наименование]]," ",""))+1)</f>
        <v>1</v>
      </c>
    </row>
    <row r="156" spans="1:5" x14ac:dyDescent="0.2">
      <c r="A156" s="1" t="s">
        <v>308</v>
      </c>
      <c r="B156" s="1" t="s">
        <v>309</v>
      </c>
      <c r="C156" s="1" t="str">
        <f>_xlfn.CONCAT("&lt;option value=",Таблица1[[#This Row],[Код]],"&gt;",Таблица1[[#This Row],[Краткое наименование]],"&lt;/option&gt;")</f>
        <v>&lt;option value=MV&gt;МАЛЬДИВЫ&lt;/option&gt;</v>
      </c>
      <c r="D15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value=МАЛЬДИВЫ&gt;MV&lt;/option&gt;</v>
      </c>
      <c r="E156" s="1">
        <f>IF(ISBLANK(Таблица1[[#This Row],[Краткое наименование]]),0,LEN(TRIM(Таблица1[[#This Row],[Краткое наименование]]))-LEN(SUBSTITUTE(Таблица1[[#This Row],[Краткое наименование]]," ",""))+1)</f>
        <v>1</v>
      </c>
    </row>
    <row r="157" spans="1:5" x14ac:dyDescent="0.2">
      <c r="A157" s="1" t="s">
        <v>310</v>
      </c>
      <c r="B157" s="1" t="s">
        <v>311</v>
      </c>
      <c r="C157" s="1" t="str">
        <f>_xlfn.CONCAT("&lt;option value=",Таблица1[[#This Row],[Код]],"&gt;",Таблица1[[#This Row],[Краткое наименование]],"&lt;/option&gt;")</f>
        <v>&lt;option value=MW&gt;МАЛАВИ&lt;/option&gt;</v>
      </c>
      <c r="D15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value=МАЛАВИ&gt;MW&lt;/option&gt;</v>
      </c>
      <c r="E157" s="1">
        <f>IF(ISBLANK(Таблица1[[#This Row],[Краткое наименование]]),0,LEN(TRIM(Таблица1[[#This Row],[Краткое наименование]]))-LEN(SUBSTITUTE(Таблица1[[#This Row],[Краткое наименование]]," ",""))+1)</f>
        <v>1</v>
      </c>
    </row>
    <row r="158" spans="1:5" x14ac:dyDescent="0.2">
      <c r="A158" s="1" t="s">
        <v>312</v>
      </c>
      <c r="B158" s="1" t="s">
        <v>313</v>
      </c>
      <c r="C158" s="1" t="str">
        <f>_xlfn.CONCAT("&lt;option value=",Таблица1[[#This Row],[Код]],"&gt;",Таблица1[[#This Row],[Краткое наименование]],"&lt;/option&gt;")</f>
        <v>&lt;option value=MX&gt;МЕКСИКА&lt;/option&gt;</v>
      </c>
      <c r="D15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value=МЕКСИКА&gt;MX&lt;/option&gt;</v>
      </c>
      <c r="E158" s="1">
        <f>IF(ISBLANK(Таблица1[[#This Row],[Краткое наименование]]),0,LEN(TRIM(Таблица1[[#This Row],[Краткое наименование]]))-LEN(SUBSTITUTE(Таблица1[[#This Row],[Краткое наименование]]," ",""))+1)</f>
        <v>1</v>
      </c>
    </row>
    <row r="159" spans="1:5" x14ac:dyDescent="0.2">
      <c r="A159" s="1" t="s">
        <v>314</v>
      </c>
      <c r="B159" s="1" t="s">
        <v>315</v>
      </c>
      <c r="C159" s="1" t="str">
        <f>_xlfn.CONCAT("&lt;option value=",Таблица1[[#This Row],[Код]],"&gt;",Таблица1[[#This Row],[Краткое наименование]],"&lt;/option&gt;")</f>
        <v>&lt;option value=MY&gt;МАЛАЙЗИЯ&lt;/option&gt;</v>
      </c>
      <c r="D15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value=МАЛАЙЗИЯ&gt;MY&lt;/option&gt;</v>
      </c>
      <c r="E159" s="1">
        <f>IF(ISBLANK(Таблица1[[#This Row],[Краткое наименование]]),0,LEN(TRIM(Таблица1[[#This Row],[Краткое наименование]]))-LEN(SUBSTITUTE(Таблица1[[#This Row],[Краткое наименование]]," ",""))+1)</f>
        <v>1</v>
      </c>
    </row>
    <row r="160" spans="1:5" x14ac:dyDescent="0.2">
      <c r="A160" s="1" t="s">
        <v>316</v>
      </c>
      <c r="B160" s="1" t="s">
        <v>317</v>
      </c>
      <c r="C160" s="1" t="str">
        <f>_xlfn.CONCAT("&lt;option value=",Таблица1[[#This Row],[Код]],"&gt;",Таблица1[[#This Row],[Краткое наименование]],"&lt;/option&gt;")</f>
        <v>&lt;option value=MZ&gt;МОЗАМБИК&lt;/option&gt;</v>
      </c>
      <c r="D16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value=МОЗАМБИК&gt;MZ&lt;/option&gt;</v>
      </c>
      <c r="E160" s="1">
        <f>IF(ISBLANK(Таблица1[[#This Row],[Краткое наименование]]),0,LEN(TRIM(Таблица1[[#This Row],[Краткое наименование]]))-LEN(SUBSTITUTE(Таблица1[[#This Row],[Краткое наименование]]," ",""))+1)</f>
        <v>1</v>
      </c>
    </row>
    <row r="161" spans="1:5" x14ac:dyDescent="0.2">
      <c r="A161" s="1" t="s">
        <v>318</v>
      </c>
      <c r="B161" s="1" t="s">
        <v>319</v>
      </c>
      <c r="C161" s="1" t="str">
        <f>_xlfn.CONCAT("&lt;option value=",Таблица1[[#This Row],[Код]],"&gt;",Таблица1[[#This Row],[Краткое наименование]],"&lt;/option&gt;")</f>
        <v>&lt;option value=NA&gt;НАМИБИЯ&lt;/option&gt;</v>
      </c>
      <c r="D16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value=НАМИБИЯ&gt;NA&lt;/option&gt;</v>
      </c>
      <c r="E161" s="1">
        <f>IF(ISBLANK(Таблица1[[#This Row],[Краткое наименование]]),0,LEN(TRIM(Таблица1[[#This Row],[Краткое наименование]]))-LEN(SUBSTITUTE(Таблица1[[#This Row],[Краткое наименование]]," ",""))+1)</f>
        <v>1</v>
      </c>
    </row>
    <row r="162" spans="1:5" x14ac:dyDescent="0.2">
      <c r="A162" s="1" t="s">
        <v>320</v>
      </c>
      <c r="B162" s="1" t="s">
        <v>321</v>
      </c>
      <c r="C162" s="1" t="str">
        <f>_xlfn.CONCAT("&lt;option value=",Таблица1[[#This Row],[Код]],"&gt;",Таблица1[[#This Row],[Краткое наименование]],"&lt;/option&gt;")</f>
        <v>&lt;option value=NC&gt;НОВАЯ КАЛЕДОНИЯ&lt;/option&gt;</v>
      </c>
      <c r="D16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value=+НОВАЯ КАЛЕДОНИЯ+&gt;NC&lt;/option&gt;</v>
      </c>
      <c r="E162" s="1">
        <f>IF(ISBLANK(Таблица1[[#This Row],[Краткое наименование]]),0,LEN(TRIM(Таблица1[[#This Row],[Краткое наименование]]))-LEN(SUBSTITUTE(Таблица1[[#This Row],[Краткое наименование]]," ",""))+1)</f>
        <v>2</v>
      </c>
    </row>
    <row r="163" spans="1:5" x14ac:dyDescent="0.2">
      <c r="A163" s="1" t="s">
        <v>322</v>
      </c>
      <c r="B163" s="1" t="s">
        <v>323</v>
      </c>
      <c r="C163" s="1" t="str">
        <f>_xlfn.CONCAT("&lt;option value=",Таблица1[[#This Row],[Код]],"&gt;",Таблица1[[#This Row],[Краткое наименование]],"&lt;/option&gt;")</f>
        <v>&lt;option value=NE&gt;НИГЕР&lt;/option&gt;</v>
      </c>
      <c r="D16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value=НИГЕР&gt;NE&lt;/option&gt;</v>
      </c>
      <c r="E163" s="1">
        <f>IF(ISBLANK(Таблица1[[#This Row],[Краткое наименование]]),0,LEN(TRIM(Таблица1[[#This Row],[Краткое наименование]]))-LEN(SUBSTITUTE(Таблица1[[#This Row],[Краткое наименование]]," ",""))+1)</f>
        <v>1</v>
      </c>
    </row>
    <row r="164" spans="1:5" x14ac:dyDescent="0.2">
      <c r="A164" s="1" t="s">
        <v>324</v>
      </c>
      <c r="B164" s="1" t="s">
        <v>325</v>
      </c>
      <c r="C164" s="1" t="str">
        <f>_xlfn.CONCAT("&lt;option value=",Таблица1[[#This Row],[Код]],"&gt;",Таблица1[[#This Row],[Краткое наименование]],"&lt;/option&gt;")</f>
        <v>&lt;option value=NF&gt;ОСТРОВ НОРФОЛК&lt;/option&gt;</v>
      </c>
      <c r="D16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 НОРФОЛК+&gt;NF&lt;/option&gt;</v>
      </c>
      <c r="E164" s="1">
        <f>IF(ISBLANK(Таблица1[[#This Row],[Краткое наименование]]),0,LEN(TRIM(Таблица1[[#This Row],[Краткое наименование]]))-LEN(SUBSTITUTE(Таблица1[[#This Row],[Краткое наименование]]," ",""))+1)</f>
        <v>2</v>
      </c>
    </row>
    <row r="165" spans="1:5" x14ac:dyDescent="0.2">
      <c r="A165" s="1" t="s">
        <v>326</v>
      </c>
      <c r="B165" s="1" t="s">
        <v>327</v>
      </c>
      <c r="C165" s="1" t="str">
        <f>_xlfn.CONCAT("&lt;option value=",Таблица1[[#This Row],[Код]],"&gt;",Таблица1[[#This Row],[Краткое наименование]],"&lt;/option&gt;")</f>
        <v>&lt;option value=NG&gt;НИГЕРИЯ&lt;/option&gt;</v>
      </c>
      <c r="D16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value=НИГЕРИЯ&gt;NG&lt;/option&gt;</v>
      </c>
      <c r="E165" s="1">
        <f>IF(ISBLANK(Таблица1[[#This Row],[Краткое наименование]]),0,LEN(TRIM(Таблица1[[#This Row],[Краткое наименование]]))-LEN(SUBSTITUTE(Таблица1[[#This Row],[Краткое наименование]]," ",""))+1)</f>
        <v>1</v>
      </c>
    </row>
    <row r="166" spans="1:5" x14ac:dyDescent="0.2">
      <c r="A166" s="1" t="s">
        <v>328</v>
      </c>
      <c r="B166" s="1" t="s">
        <v>329</v>
      </c>
      <c r="C166" s="1" t="str">
        <f>_xlfn.CONCAT("&lt;option value=",Таблица1[[#This Row],[Код]],"&gt;",Таблица1[[#This Row],[Краткое наименование]],"&lt;/option&gt;")</f>
        <v>&lt;option value=NI&gt;НИКАРАГУА&lt;/option&gt;</v>
      </c>
      <c r="D16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value=НИКАРАГУА&gt;NI&lt;/option&gt;</v>
      </c>
      <c r="E166" s="1">
        <f>IF(ISBLANK(Таблица1[[#This Row],[Краткое наименование]]),0,LEN(TRIM(Таблица1[[#This Row],[Краткое наименование]]))-LEN(SUBSTITUTE(Таблица1[[#This Row],[Краткое наименование]]," ",""))+1)</f>
        <v>1</v>
      </c>
    </row>
    <row r="167" spans="1:5" x14ac:dyDescent="0.2">
      <c r="A167" s="1" t="s">
        <v>330</v>
      </c>
      <c r="B167" s="1" t="s">
        <v>331</v>
      </c>
      <c r="C167" s="1" t="str">
        <f>_xlfn.CONCAT("&lt;option value=",Таблица1[[#This Row],[Код]],"&gt;",Таблица1[[#This Row],[Краткое наименование]],"&lt;/option&gt;")</f>
        <v>&lt;option value=NL&gt;НИДЕРЛАНДЫ&lt;/option&gt;</v>
      </c>
      <c r="D16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value=НИДЕРЛАНДЫ&gt;NL&lt;/option&gt;</v>
      </c>
      <c r="E167" s="1">
        <f>IF(ISBLANK(Таблица1[[#This Row],[Краткое наименование]]),0,LEN(TRIM(Таблица1[[#This Row],[Краткое наименование]]))-LEN(SUBSTITUTE(Таблица1[[#This Row],[Краткое наименование]]," ",""))+1)</f>
        <v>1</v>
      </c>
    </row>
    <row r="168" spans="1:5" x14ac:dyDescent="0.2">
      <c r="A168" s="1" t="s">
        <v>332</v>
      </c>
      <c r="B168" s="1" t="s">
        <v>333</v>
      </c>
      <c r="C168" s="1" t="str">
        <f>_xlfn.CONCAT("&lt;option value=",Таблица1[[#This Row],[Код]],"&gt;",Таблица1[[#This Row],[Краткое наименование]],"&lt;/option&gt;")</f>
        <v>&lt;option value=NO&gt;НОРВЕГИЯ&lt;/option&gt;</v>
      </c>
      <c r="D16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value=НОРВЕГИЯ&gt;NO&lt;/option&gt;</v>
      </c>
      <c r="E168" s="1">
        <f>IF(ISBLANK(Таблица1[[#This Row],[Краткое наименование]]),0,LEN(TRIM(Таблица1[[#This Row],[Краткое наименование]]))-LEN(SUBSTITUTE(Таблица1[[#This Row],[Краткое наименование]]," ",""))+1)</f>
        <v>1</v>
      </c>
    </row>
    <row r="169" spans="1:5" x14ac:dyDescent="0.2">
      <c r="A169" s="1" t="s">
        <v>334</v>
      </c>
      <c r="B169" s="1" t="s">
        <v>335</v>
      </c>
      <c r="C169" s="1" t="str">
        <f>_xlfn.CONCAT("&lt;option value=",Таблица1[[#This Row],[Код]],"&gt;",Таблица1[[#This Row],[Краткое наименование]],"&lt;/option&gt;")</f>
        <v>&lt;option value=NP&gt;НЕПАЛ&lt;/option&gt;</v>
      </c>
      <c r="D16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value=НЕПАЛ&gt;NP&lt;/option&gt;</v>
      </c>
      <c r="E169" s="1">
        <f>IF(ISBLANK(Таблица1[[#This Row],[Краткое наименование]]),0,LEN(TRIM(Таблица1[[#This Row],[Краткое наименование]]))-LEN(SUBSTITUTE(Таблица1[[#This Row],[Краткое наименование]]," ",""))+1)</f>
        <v>1</v>
      </c>
    </row>
    <row r="170" spans="1:5" x14ac:dyDescent="0.2">
      <c r="A170" s="1" t="s">
        <v>336</v>
      </c>
      <c r="B170" s="1" t="s">
        <v>337</v>
      </c>
      <c r="C170" s="1" t="str">
        <f>_xlfn.CONCAT("&lt;option value=",Таблица1[[#This Row],[Код]],"&gt;",Таблица1[[#This Row],[Краткое наименование]],"&lt;/option&gt;")</f>
        <v>&lt;option value=NR&gt;НАУРУ&lt;/option&gt;</v>
      </c>
      <c r="D17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value=НАУРУ&gt;NR&lt;/option&gt;</v>
      </c>
      <c r="E170" s="1">
        <f>IF(ISBLANK(Таблица1[[#This Row],[Краткое наименование]]),0,LEN(TRIM(Таблица1[[#This Row],[Краткое наименование]]))-LEN(SUBSTITUTE(Таблица1[[#This Row],[Краткое наименование]]," ",""))+1)</f>
        <v>1</v>
      </c>
    </row>
    <row r="171" spans="1:5" x14ac:dyDescent="0.2">
      <c r="A171" s="1" t="s">
        <v>338</v>
      </c>
      <c r="B171" s="1" t="s">
        <v>339</v>
      </c>
      <c r="C171" s="1" t="str">
        <f>_xlfn.CONCAT("&lt;option value=",Таблица1[[#This Row],[Код]],"&gt;",Таблица1[[#This Row],[Краткое наименование]],"&lt;/option&gt;")</f>
        <v>&lt;option value=NU&gt;НИУЭ&lt;/option&gt;</v>
      </c>
      <c r="D17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value=НИУЭ&gt;NU&lt;/option&gt;</v>
      </c>
      <c r="E171" s="1">
        <f>IF(ISBLANK(Таблица1[[#This Row],[Краткое наименование]]),0,LEN(TRIM(Таблица1[[#This Row],[Краткое наименование]]))-LEN(SUBSTITUTE(Таблица1[[#This Row],[Краткое наименование]]," ",""))+1)</f>
        <v>1</v>
      </c>
    </row>
    <row r="172" spans="1:5" x14ac:dyDescent="0.2">
      <c r="A172" s="1" t="s">
        <v>340</v>
      </c>
      <c r="B172" s="1" t="s">
        <v>341</v>
      </c>
      <c r="C172" s="1" t="str">
        <f>_xlfn.CONCAT("&lt;option value=",Таблица1[[#This Row],[Код]],"&gt;",Таблица1[[#This Row],[Краткое наименование]],"&lt;/option&gt;")</f>
        <v>&lt;option value=NZ&gt;НОВАЯ ЗЕЛАНДИЯ&lt;/option&gt;</v>
      </c>
      <c r="D17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value=+НОВАЯ ЗЕЛАНДИЯ+&gt;NZ&lt;/option&gt;</v>
      </c>
      <c r="E172" s="1">
        <f>IF(ISBLANK(Таблица1[[#This Row],[Краткое наименование]]),0,LEN(TRIM(Таблица1[[#This Row],[Краткое наименование]]))-LEN(SUBSTITUTE(Таблица1[[#This Row],[Краткое наименование]]," ",""))+1)</f>
        <v>2</v>
      </c>
    </row>
    <row r="173" spans="1:5" x14ac:dyDescent="0.2">
      <c r="A173" s="1" t="s">
        <v>342</v>
      </c>
      <c r="B173" s="1" t="s">
        <v>343</v>
      </c>
      <c r="C173" s="1" t="str">
        <f>_xlfn.CONCAT("&lt;option value=",Таблица1[[#This Row],[Код]],"&gt;",Таблица1[[#This Row],[Краткое наименование]],"&lt;/option&gt;")</f>
        <v>&lt;option value=OM&gt;ОМАН&lt;/option&gt;</v>
      </c>
      <c r="D17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value=ОМАН&gt;OM&lt;/option&gt;</v>
      </c>
      <c r="E173" s="1">
        <f>IF(ISBLANK(Таблица1[[#This Row],[Краткое наименование]]),0,LEN(TRIM(Таблица1[[#This Row],[Краткое наименование]]))-LEN(SUBSTITUTE(Таблица1[[#This Row],[Краткое наименование]]," ",""))+1)</f>
        <v>1</v>
      </c>
    </row>
    <row r="174" spans="1:5" x14ac:dyDescent="0.2">
      <c r="A174" s="1" t="s">
        <v>344</v>
      </c>
      <c r="B174" s="1" t="s">
        <v>345</v>
      </c>
      <c r="C174" s="1" t="str">
        <f>_xlfn.CONCAT("&lt;option value=",Таблица1[[#This Row],[Код]],"&gt;",Таблица1[[#This Row],[Краткое наименование]],"&lt;/option&gt;")</f>
        <v>&lt;option value=PA&gt;ПАНАМА&lt;/option&gt;</v>
      </c>
      <c r="D17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value=ПАНАМА&gt;PA&lt;/option&gt;</v>
      </c>
      <c r="E174" s="1">
        <f>IF(ISBLANK(Таблица1[[#This Row],[Краткое наименование]]),0,LEN(TRIM(Таблица1[[#This Row],[Краткое наименование]]))-LEN(SUBSTITUTE(Таблица1[[#This Row],[Краткое наименование]]," ",""))+1)</f>
        <v>1</v>
      </c>
    </row>
    <row r="175" spans="1:5" x14ac:dyDescent="0.2">
      <c r="A175" s="1" t="s">
        <v>346</v>
      </c>
      <c r="B175" s="1" t="s">
        <v>347</v>
      </c>
      <c r="C175" s="1" t="str">
        <f>_xlfn.CONCAT("&lt;option value=",Таблица1[[#This Row],[Код]],"&gt;",Таблица1[[#This Row],[Краткое наименование]],"&lt;/option&gt;")</f>
        <v>&lt;option value=PE&gt;ПЕРУ&lt;/option&gt;</v>
      </c>
      <c r="D17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value=ПЕРУ&gt;PE&lt;/option&gt;</v>
      </c>
      <c r="E175" s="1">
        <f>IF(ISBLANK(Таблица1[[#This Row],[Краткое наименование]]),0,LEN(TRIM(Таблица1[[#This Row],[Краткое наименование]]))-LEN(SUBSTITUTE(Таблица1[[#This Row],[Краткое наименование]]," ",""))+1)</f>
        <v>1</v>
      </c>
    </row>
    <row r="176" spans="1:5" x14ac:dyDescent="0.2">
      <c r="A176" s="1" t="s">
        <v>348</v>
      </c>
      <c r="B176" s="1" t="s">
        <v>349</v>
      </c>
      <c r="C176" s="1" t="str">
        <f>_xlfn.CONCAT("&lt;option value=",Таблица1[[#This Row],[Код]],"&gt;",Таблица1[[#This Row],[Краткое наименование]],"&lt;/option&gt;")</f>
        <v>&lt;option value=PF&gt;ФРАНЦУЗСКАЯ ПОЛИНЕЗИЯ&lt;/option&gt;</v>
      </c>
      <c r="D17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value=+ФРАНЦУЗСКАЯ ПОЛИНЕЗИЯ+&gt;PF&lt;/option&gt;</v>
      </c>
      <c r="E176" s="1">
        <f>IF(ISBLANK(Таблица1[[#This Row],[Краткое наименование]]),0,LEN(TRIM(Таблица1[[#This Row],[Краткое наименование]]))-LEN(SUBSTITUTE(Таблица1[[#This Row],[Краткое наименование]]," ",""))+1)</f>
        <v>2</v>
      </c>
    </row>
    <row r="177" spans="1:5" x14ac:dyDescent="0.2">
      <c r="A177" s="1" t="s">
        <v>350</v>
      </c>
      <c r="B177" s="1" t="s">
        <v>351</v>
      </c>
      <c r="C177" s="1" t="str">
        <f>_xlfn.CONCAT("&lt;option value=",Таблица1[[#This Row],[Код]],"&gt;",Таблица1[[#This Row],[Краткое наименование]],"&lt;/option&gt;")</f>
        <v>&lt;option value=PG&gt;ПАПУА НОВАЯ ГВИНЕЯ&lt;/option&gt;</v>
      </c>
      <c r="D17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value=+ПАПУА НОВАЯ ГВИНЕЯ+&gt;PG&lt;/option&gt;</v>
      </c>
      <c r="E177" s="1">
        <f>IF(ISBLANK(Таблица1[[#This Row],[Краткое наименование]]),0,LEN(TRIM(Таблица1[[#This Row],[Краткое наименование]]))-LEN(SUBSTITUTE(Таблица1[[#This Row],[Краткое наименование]]," ",""))+1)</f>
        <v>3</v>
      </c>
    </row>
    <row r="178" spans="1:5" x14ac:dyDescent="0.2">
      <c r="A178" s="1" t="s">
        <v>352</v>
      </c>
      <c r="B178" s="1" t="s">
        <v>353</v>
      </c>
      <c r="C178" s="1" t="str">
        <f>_xlfn.CONCAT("&lt;option value=",Таблица1[[#This Row],[Код]],"&gt;",Таблица1[[#This Row],[Краткое наименование]],"&lt;/option&gt;")</f>
        <v>&lt;option value=PH&gt;ФИЛИППИНЫ&lt;/option&gt;</v>
      </c>
      <c r="D17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value=ФИЛИППИНЫ&gt;PH&lt;/option&gt;</v>
      </c>
      <c r="E178" s="1">
        <f>IF(ISBLANK(Таблица1[[#This Row],[Краткое наименование]]),0,LEN(TRIM(Таблица1[[#This Row],[Краткое наименование]]))-LEN(SUBSTITUTE(Таблица1[[#This Row],[Краткое наименование]]," ",""))+1)</f>
        <v>1</v>
      </c>
    </row>
    <row r="179" spans="1:5" x14ac:dyDescent="0.2">
      <c r="A179" s="1" t="s">
        <v>354</v>
      </c>
      <c r="B179" s="1" t="s">
        <v>355</v>
      </c>
      <c r="C179" s="1" t="str">
        <f>_xlfn.CONCAT("&lt;option value=",Таблица1[[#This Row],[Код]],"&gt;",Таблица1[[#This Row],[Краткое наименование]],"&lt;/option&gt;")</f>
        <v>&lt;option value=PK&gt;ПАКИСТАН&lt;/option&gt;</v>
      </c>
      <c r="D17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value=ПАКИСТАН&gt;PK&lt;/option&gt;</v>
      </c>
      <c r="E179" s="1">
        <f>IF(ISBLANK(Таблица1[[#This Row],[Краткое наименование]]),0,LEN(TRIM(Таблица1[[#This Row],[Краткое наименование]]))-LEN(SUBSTITUTE(Таблица1[[#This Row],[Краткое наименование]]," ",""))+1)</f>
        <v>1</v>
      </c>
    </row>
    <row r="180" spans="1:5" x14ac:dyDescent="0.2">
      <c r="A180" s="1" t="s">
        <v>356</v>
      </c>
      <c r="B180" s="1" t="s">
        <v>357</v>
      </c>
      <c r="C180" s="1" t="str">
        <f>_xlfn.CONCAT("&lt;option value=",Таблица1[[#This Row],[Код]],"&gt;",Таблица1[[#This Row],[Краткое наименование]],"&lt;/option&gt;")</f>
        <v>&lt;option value=PL&gt;ПОЛЬША&lt;/option&gt;</v>
      </c>
      <c r="D18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value=ПОЛЬША&gt;PL&lt;/option&gt;</v>
      </c>
      <c r="E180" s="1">
        <f>IF(ISBLANK(Таблица1[[#This Row],[Краткое наименование]]),0,LEN(TRIM(Таблица1[[#This Row],[Краткое наименование]]))-LEN(SUBSTITUTE(Таблица1[[#This Row],[Краткое наименование]]," ",""))+1)</f>
        <v>1</v>
      </c>
    </row>
    <row r="181" spans="1:5" x14ac:dyDescent="0.2">
      <c r="A181" s="1" t="s">
        <v>358</v>
      </c>
      <c r="B181" s="1" t="s">
        <v>359</v>
      </c>
      <c r="C181" s="1" t="str">
        <f>_xlfn.CONCAT("&lt;option value=",Таблица1[[#This Row],[Код]],"&gt;",Таблица1[[#This Row],[Краткое наименование]],"&lt;/option&gt;")</f>
        <v>&lt;option value=PM&gt;СЕНТ-ПЬЕР И МИКЕЛОН&lt;/option&gt;</v>
      </c>
      <c r="D18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value=+СЕНТ-ПЬЕР И МИКЕЛОН+&gt;PM&lt;/option&gt;</v>
      </c>
      <c r="E181" s="1">
        <f>IF(ISBLANK(Таблица1[[#This Row],[Краткое наименование]]),0,LEN(TRIM(Таблица1[[#This Row],[Краткое наименование]]))-LEN(SUBSTITUTE(Таблица1[[#This Row],[Краткое наименование]]," ",""))+1)</f>
        <v>3</v>
      </c>
    </row>
    <row r="182" spans="1:5" x14ac:dyDescent="0.2">
      <c r="A182" s="1" t="s">
        <v>360</v>
      </c>
      <c r="B182" s="1" t="s">
        <v>361</v>
      </c>
      <c r="C182" s="1" t="str">
        <f>_xlfn.CONCAT("&lt;option value=",Таблица1[[#This Row],[Код]],"&gt;",Таблица1[[#This Row],[Краткое наименование]],"&lt;/option&gt;")</f>
        <v>&lt;option value=PN&gt;ПИТКЭРН&lt;/option&gt;</v>
      </c>
      <c r="D18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value=ПИТКЭРН&gt;PN&lt;/option&gt;</v>
      </c>
      <c r="E182" s="1">
        <f>IF(ISBLANK(Таблица1[[#This Row],[Краткое наименование]]),0,LEN(TRIM(Таблица1[[#This Row],[Краткое наименование]]))-LEN(SUBSTITUTE(Таблица1[[#This Row],[Краткое наименование]]," ",""))+1)</f>
        <v>1</v>
      </c>
    </row>
    <row r="183" spans="1:5" x14ac:dyDescent="0.2">
      <c r="A183" s="1" t="s">
        <v>362</v>
      </c>
      <c r="B183" s="1" t="s">
        <v>363</v>
      </c>
      <c r="C183" s="1" t="str">
        <f>_xlfn.CONCAT("&lt;option value=",Таблица1[[#This Row],[Код]],"&gt;",Таблица1[[#This Row],[Краткое наименование]],"&lt;/option&gt;")</f>
        <v>&lt;option value=PR&gt;ПУЭРТО-РИКО&lt;/option&gt;</v>
      </c>
      <c r="D18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value=ПУЭРТО-РИКО&gt;PR&lt;/option&gt;</v>
      </c>
      <c r="E183" s="1">
        <f>IF(ISBLANK(Таблица1[[#This Row],[Краткое наименование]]),0,LEN(TRIM(Таблица1[[#This Row],[Краткое наименование]]))-LEN(SUBSTITUTE(Таблица1[[#This Row],[Краткое наименование]]," ",""))+1)</f>
        <v>1</v>
      </c>
    </row>
    <row r="184" spans="1:5" x14ac:dyDescent="0.2">
      <c r="A184" s="1" t="s">
        <v>364</v>
      </c>
      <c r="B184" s="1" t="s">
        <v>365</v>
      </c>
      <c r="C184" s="1" t="str">
        <f>_xlfn.CONCAT("&lt;option value=",Таблица1[[#This Row],[Код]],"&gt;",Таблица1[[#This Row],[Краткое наименование]],"&lt;/option&gt;")</f>
        <v>&lt;option value=PS&gt;ПАЛЕСТИНА, ГОСУДАРСТВО&lt;/option&gt;</v>
      </c>
      <c r="D18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value=+ПАЛЕСТИНА, ГОСУДАРСТВО+&gt;PS&lt;/option&gt;</v>
      </c>
      <c r="E184" s="1">
        <f>IF(ISBLANK(Таблица1[[#This Row],[Краткое наименование]]),0,LEN(TRIM(Таблица1[[#This Row],[Краткое наименование]]))-LEN(SUBSTITUTE(Таблица1[[#This Row],[Краткое наименование]]," ",""))+1)</f>
        <v>2</v>
      </c>
    </row>
    <row r="185" spans="1:5" x14ac:dyDescent="0.2">
      <c r="A185" s="1" t="s">
        <v>366</v>
      </c>
      <c r="B185" s="1" t="s">
        <v>367</v>
      </c>
      <c r="C185" s="1" t="str">
        <f>_xlfn.CONCAT("&lt;option value=",Таблица1[[#This Row],[Код]],"&gt;",Таблица1[[#This Row],[Краткое наименование]],"&lt;/option&gt;")</f>
        <v>&lt;option value=PT&gt;ПОРТУГАЛИЯ&lt;/option&gt;</v>
      </c>
      <c r="D18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value=ПОРТУГАЛИЯ&gt;PT&lt;/option&gt;</v>
      </c>
      <c r="E185" s="1">
        <f>IF(ISBLANK(Таблица1[[#This Row],[Краткое наименование]]),0,LEN(TRIM(Таблица1[[#This Row],[Краткое наименование]]))-LEN(SUBSTITUTE(Таблица1[[#This Row],[Краткое наименование]]," ",""))+1)</f>
        <v>1</v>
      </c>
    </row>
    <row r="186" spans="1:5" x14ac:dyDescent="0.2">
      <c r="A186" s="1" t="s">
        <v>368</v>
      </c>
      <c r="B186" s="1" t="s">
        <v>369</v>
      </c>
      <c r="C186" s="1" t="str">
        <f>_xlfn.CONCAT("&lt;option value=",Таблица1[[#This Row],[Код]],"&gt;",Таблица1[[#This Row],[Краткое наименование]],"&lt;/option&gt;")</f>
        <v>&lt;option value=PW&gt;ПАЛАУ&lt;/option&gt;</v>
      </c>
      <c r="D18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value=ПАЛАУ&gt;PW&lt;/option&gt;</v>
      </c>
      <c r="E186" s="1">
        <f>IF(ISBLANK(Таблица1[[#This Row],[Краткое наименование]]),0,LEN(TRIM(Таблица1[[#This Row],[Краткое наименование]]))-LEN(SUBSTITUTE(Таблица1[[#This Row],[Краткое наименование]]," ",""))+1)</f>
        <v>1</v>
      </c>
    </row>
    <row r="187" spans="1:5" x14ac:dyDescent="0.2">
      <c r="A187" s="1" t="s">
        <v>370</v>
      </c>
      <c r="B187" s="1" t="s">
        <v>371</v>
      </c>
      <c r="C187" s="1" t="str">
        <f>_xlfn.CONCAT("&lt;option value=",Таблица1[[#This Row],[Код]],"&gt;",Таблица1[[#This Row],[Краткое наименование]],"&lt;/option&gt;")</f>
        <v>&lt;option value=PY&gt;ПАРАГВАЙ&lt;/option&gt;</v>
      </c>
      <c r="D18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value=ПАРАГВАЙ&gt;PY&lt;/option&gt;</v>
      </c>
      <c r="E187" s="1">
        <f>IF(ISBLANK(Таблица1[[#This Row],[Краткое наименование]]),0,LEN(TRIM(Таблица1[[#This Row],[Краткое наименование]]))-LEN(SUBSTITUTE(Таблица1[[#This Row],[Краткое наименование]]," ",""))+1)</f>
        <v>1</v>
      </c>
    </row>
    <row r="188" spans="1:5" x14ac:dyDescent="0.2">
      <c r="A188" s="1" t="s">
        <v>372</v>
      </c>
      <c r="B188" s="1" t="s">
        <v>373</v>
      </c>
      <c r="C188" s="1" t="str">
        <f>_xlfn.CONCAT("&lt;option value=",Таблица1[[#This Row],[Код]],"&gt;",Таблица1[[#This Row],[Краткое наименование]],"&lt;/option&gt;")</f>
        <v>&lt;option value=QA&gt;КАТАР&lt;/option&gt;</v>
      </c>
      <c r="D18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value=КАТАР&gt;QA&lt;/option&gt;</v>
      </c>
      <c r="E188" s="1">
        <f>IF(ISBLANK(Таблица1[[#This Row],[Краткое наименование]]),0,LEN(TRIM(Таблица1[[#This Row],[Краткое наименование]]))-LEN(SUBSTITUTE(Таблица1[[#This Row],[Краткое наименование]]," ",""))+1)</f>
        <v>1</v>
      </c>
    </row>
    <row r="189" spans="1:5" x14ac:dyDescent="0.2">
      <c r="A189" s="1" t="s">
        <v>374</v>
      </c>
      <c r="B189" s="1" t="s">
        <v>375</v>
      </c>
      <c r="C189" s="1" t="str">
        <f>_xlfn.CONCAT("&lt;option value=",Таблица1[[#This Row],[Код]],"&gt;",Таблица1[[#This Row],[Краткое наименование]],"&lt;/option&gt;")</f>
        <v>&lt;option value=RE&gt;РЕЮНЬОН&lt;/option&gt;</v>
      </c>
      <c r="D18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value=РЕЮНЬОН&gt;RE&lt;/option&gt;</v>
      </c>
      <c r="E189" s="1">
        <f>IF(ISBLANK(Таблица1[[#This Row],[Краткое наименование]]),0,LEN(TRIM(Таблица1[[#This Row],[Краткое наименование]]))-LEN(SUBSTITUTE(Таблица1[[#This Row],[Краткое наименование]]," ",""))+1)</f>
        <v>1</v>
      </c>
    </row>
    <row r="190" spans="1:5" x14ac:dyDescent="0.2">
      <c r="A190" s="1" t="s">
        <v>376</v>
      </c>
      <c r="B190" s="1" t="s">
        <v>377</v>
      </c>
      <c r="C190" s="1" t="str">
        <f>_xlfn.CONCAT("&lt;option value=",Таблица1[[#This Row],[Код]],"&gt;",Таблица1[[#This Row],[Краткое наименование]],"&lt;/option&gt;")</f>
        <v>&lt;option value=RO&gt;РУМЫНИЯ&lt;/option&gt;</v>
      </c>
      <c r="D19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value=РУМЫНИЯ&gt;RO&lt;/option&gt;</v>
      </c>
      <c r="E190" s="1">
        <f>IF(ISBLANK(Таблица1[[#This Row],[Краткое наименование]]),0,LEN(TRIM(Таблица1[[#This Row],[Краткое наименование]]))-LEN(SUBSTITUTE(Таблица1[[#This Row],[Краткое наименование]]," ",""))+1)</f>
        <v>1</v>
      </c>
    </row>
    <row r="191" spans="1:5" x14ac:dyDescent="0.2">
      <c r="A191" s="1" t="s">
        <v>378</v>
      </c>
      <c r="B191" s="1" t="s">
        <v>379</v>
      </c>
      <c r="C191" s="1" t="str">
        <f>_xlfn.CONCAT("&lt;option value=",Таблица1[[#This Row],[Код]],"&gt;",Таблица1[[#This Row],[Краткое наименование]],"&lt;/option&gt;")</f>
        <v>&lt;option value=RS&gt;СЕРБИЯ&lt;/option&gt;</v>
      </c>
      <c r="D19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value=СЕРБИЯ&gt;RS&lt;/option&gt;</v>
      </c>
      <c r="E191" s="1">
        <f>IF(ISBLANK(Таблица1[[#This Row],[Краткое наименование]]),0,LEN(TRIM(Таблица1[[#This Row],[Краткое наименование]]))-LEN(SUBSTITUTE(Таблица1[[#This Row],[Краткое наименование]]," ",""))+1)</f>
        <v>1</v>
      </c>
    </row>
    <row r="192" spans="1:5" x14ac:dyDescent="0.2">
      <c r="A192" s="1" t="s">
        <v>380</v>
      </c>
      <c r="B192" s="1" t="s">
        <v>381</v>
      </c>
      <c r="C192" s="1" t="str">
        <f>_xlfn.CONCAT("&lt;option value=",Таблица1[[#This Row],[Код]],"&gt;",Таблица1[[#This Row],[Краткое наименование]],"&lt;/option&gt;")</f>
        <v>&lt;option value=RU&gt;РОССИЯ&lt;/option&gt;</v>
      </c>
      <c r="D19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value=РОССИЯ&gt;RU&lt;/option&gt;</v>
      </c>
      <c r="E192" s="1">
        <f>IF(ISBLANK(Таблица1[[#This Row],[Краткое наименование]]),0,LEN(TRIM(Таблица1[[#This Row],[Краткое наименование]]))-LEN(SUBSTITUTE(Таблица1[[#This Row],[Краткое наименование]]," ",""))+1)</f>
        <v>1</v>
      </c>
    </row>
    <row r="193" spans="1:5" x14ac:dyDescent="0.2">
      <c r="A193" s="1" t="s">
        <v>382</v>
      </c>
      <c r="B193" s="1" t="s">
        <v>383</v>
      </c>
      <c r="C193" s="1" t="str">
        <f>_xlfn.CONCAT("&lt;option value=",Таблица1[[#This Row],[Код]],"&gt;",Таблица1[[#This Row],[Краткое наименование]],"&lt;/option&gt;")</f>
        <v>&lt;option value=RW&gt;РУАНДА&lt;/option&gt;</v>
      </c>
      <c r="D19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value=РУАНДА&gt;RW&lt;/option&gt;</v>
      </c>
      <c r="E193" s="1">
        <f>IF(ISBLANK(Таблица1[[#This Row],[Краткое наименование]]),0,LEN(TRIM(Таблица1[[#This Row],[Краткое наименование]]))-LEN(SUBSTITUTE(Таблица1[[#This Row],[Краткое наименование]]," ",""))+1)</f>
        <v>1</v>
      </c>
    </row>
    <row r="194" spans="1:5" x14ac:dyDescent="0.2">
      <c r="A194" s="1" t="s">
        <v>384</v>
      </c>
      <c r="B194" s="1" t="s">
        <v>385</v>
      </c>
      <c r="C194" s="1" t="str">
        <f>_xlfn.CONCAT("&lt;option value=",Таблица1[[#This Row],[Код]],"&gt;",Таблица1[[#This Row],[Краткое наименование]],"&lt;/option&gt;")</f>
        <v>&lt;option value=SA&gt;САУДОВСКАЯ АРАВИЯ&lt;/option&gt;</v>
      </c>
      <c r="D19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value=+САУДОВСКАЯ АРАВИЯ+&gt;SA&lt;/option&gt;</v>
      </c>
      <c r="E194" s="1">
        <f>IF(ISBLANK(Таблица1[[#This Row],[Краткое наименование]]),0,LEN(TRIM(Таблица1[[#This Row],[Краткое наименование]]))-LEN(SUBSTITUTE(Таблица1[[#This Row],[Краткое наименование]]," ",""))+1)</f>
        <v>2</v>
      </c>
    </row>
    <row r="195" spans="1:5" x14ac:dyDescent="0.2">
      <c r="A195" s="1" t="s">
        <v>386</v>
      </c>
      <c r="B195" s="1" t="s">
        <v>387</v>
      </c>
      <c r="C195" s="1" t="str">
        <f>_xlfn.CONCAT("&lt;option value=",Таблица1[[#This Row],[Код]],"&gt;",Таблица1[[#This Row],[Краткое наименование]],"&lt;/option&gt;")</f>
        <v>&lt;option value=SB&gt;СОЛОМОНОВЫ ОСТРОВА&lt;/option&gt;</v>
      </c>
      <c r="D19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value=+СОЛОМОНОВЫ ОСТРОВА+&gt;SB&lt;/option&gt;</v>
      </c>
      <c r="E195" s="1">
        <f>IF(ISBLANK(Таблица1[[#This Row],[Краткое наименование]]),0,LEN(TRIM(Таблица1[[#This Row],[Краткое наименование]]))-LEN(SUBSTITUTE(Таблица1[[#This Row],[Краткое наименование]]," ",""))+1)</f>
        <v>2</v>
      </c>
    </row>
    <row r="196" spans="1:5" x14ac:dyDescent="0.2">
      <c r="A196" s="1" t="s">
        <v>388</v>
      </c>
      <c r="B196" s="1" t="s">
        <v>389</v>
      </c>
      <c r="C196" s="1" t="str">
        <f>_xlfn.CONCAT("&lt;option value=",Таблица1[[#This Row],[Код]],"&gt;",Таблица1[[#This Row],[Краткое наименование]],"&lt;/option&gt;")</f>
        <v>&lt;option value=SC&gt;СЕЙШЕЛЫ&lt;/option&gt;</v>
      </c>
      <c r="D19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value=СЕЙШЕЛЫ&gt;SC&lt;/option&gt;</v>
      </c>
      <c r="E196" s="1">
        <f>IF(ISBLANK(Таблица1[[#This Row],[Краткое наименование]]),0,LEN(TRIM(Таблица1[[#This Row],[Краткое наименование]]))-LEN(SUBSTITUTE(Таблица1[[#This Row],[Краткое наименование]]," ",""))+1)</f>
        <v>1</v>
      </c>
    </row>
    <row r="197" spans="1:5" x14ac:dyDescent="0.2">
      <c r="A197" s="1" t="s">
        <v>390</v>
      </c>
      <c r="B197" s="1" t="s">
        <v>391</v>
      </c>
      <c r="C197" s="1" t="str">
        <f>_xlfn.CONCAT("&lt;option value=",Таблица1[[#This Row],[Код]],"&gt;",Таблица1[[#This Row],[Краткое наименование]],"&lt;/option&gt;")</f>
        <v>&lt;option value=SD&gt;СУДАН&lt;/option&gt;</v>
      </c>
      <c r="D19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value=СУДАН&gt;SD&lt;/option&gt;</v>
      </c>
      <c r="E197" s="1">
        <f>IF(ISBLANK(Таблица1[[#This Row],[Краткое наименование]]),0,LEN(TRIM(Таблица1[[#This Row],[Краткое наименование]]))-LEN(SUBSTITUTE(Таблица1[[#This Row],[Краткое наименование]]," ",""))+1)</f>
        <v>1</v>
      </c>
    </row>
    <row r="198" spans="1:5" x14ac:dyDescent="0.2">
      <c r="A198" s="1" t="s">
        <v>392</v>
      </c>
      <c r="B198" s="1" t="s">
        <v>393</v>
      </c>
      <c r="C198" s="1" t="str">
        <f>_xlfn.CONCAT("&lt;option value=",Таблица1[[#This Row],[Код]],"&gt;",Таблица1[[#This Row],[Краткое наименование]],"&lt;/option&gt;")</f>
        <v>&lt;option value=SE&gt;ШВЕЦИЯ&lt;/option&gt;</v>
      </c>
      <c r="D19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value=ШВЕЦИЯ&gt;SE&lt;/option&gt;</v>
      </c>
      <c r="E198" s="1">
        <f>IF(ISBLANK(Таблица1[[#This Row],[Краткое наименование]]),0,LEN(TRIM(Таблица1[[#This Row],[Краткое наименование]]))-LEN(SUBSTITUTE(Таблица1[[#This Row],[Краткое наименование]]," ",""))+1)</f>
        <v>1</v>
      </c>
    </row>
    <row r="199" spans="1:5" x14ac:dyDescent="0.2">
      <c r="A199" s="1" t="s">
        <v>394</v>
      </c>
      <c r="B199" s="1" t="s">
        <v>395</v>
      </c>
      <c r="C199" s="1" t="str">
        <f>_xlfn.CONCAT("&lt;option value=",Таблица1[[#This Row],[Код]],"&gt;",Таблица1[[#This Row],[Краткое наименование]],"&lt;/option&gt;")</f>
        <v>&lt;option value=SG&gt;СИНГАПУР&lt;/option&gt;</v>
      </c>
      <c r="D19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value=СИНГАПУР&gt;SG&lt;/option&gt;</v>
      </c>
      <c r="E199" s="1">
        <f>IF(ISBLANK(Таблица1[[#This Row],[Краткое наименование]]),0,LEN(TRIM(Таблица1[[#This Row],[Краткое наименование]]))-LEN(SUBSTITUTE(Таблица1[[#This Row],[Краткое наименование]]," ",""))+1)</f>
        <v>1</v>
      </c>
    </row>
    <row r="200" spans="1:5" x14ac:dyDescent="0.2">
      <c r="A200" s="1" t="s">
        <v>396</v>
      </c>
      <c r="B200" s="1" t="s">
        <v>397</v>
      </c>
      <c r="C200" s="1" t="str">
        <f>_xlfn.CONCAT("&lt;option value=",Таблица1[[#This Row],[Код]],"&gt;",Таблица1[[#This Row],[Краткое наименование]],"&lt;/option&gt;")</f>
        <v>&lt;option value=SH&gt;СВ. ЕЛЕНА, О. ВОЗНЕСЕНИЯ, ТР.-ДА-КУНЬЯ&lt;/option&gt;</v>
      </c>
      <c r="D20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value=+СВ. ЕЛЕНА, О. ВОЗНЕСЕНИЯ, ТР.-ДА-КУНЬЯ+&gt;SH&lt;/option&gt;</v>
      </c>
      <c r="E200" s="1">
        <f>IF(ISBLANK(Таблица1[[#This Row],[Краткое наименование]]),0,LEN(TRIM(Таблица1[[#This Row],[Краткое наименование]]))-LEN(SUBSTITUTE(Таблица1[[#This Row],[Краткое наименование]]," ",""))+1)</f>
        <v>5</v>
      </c>
    </row>
    <row r="201" spans="1:5" x14ac:dyDescent="0.2">
      <c r="A201" s="1" t="s">
        <v>398</v>
      </c>
      <c r="B201" s="1" t="s">
        <v>399</v>
      </c>
      <c r="C201" s="1" t="str">
        <f>_xlfn.CONCAT("&lt;option value=",Таблица1[[#This Row],[Код]],"&gt;",Таблица1[[#This Row],[Краткое наименование]],"&lt;/option&gt;")</f>
        <v>&lt;option value=SI&gt;СЛОВЕНИЯ&lt;/option&gt;</v>
      </c>
      <c r="D20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value=СЛОВЕНИЯ&gt;SI&lt;/option&gt;</v>
      </c>
      <c r="E201" s="1">
        <f>IF(ISBLANK(Таблица1[[#This Row],[Краткое наименование]]),0,LEN(TRIM(Таблица1[[#This Row],[Краткое наименование]]))-LEN(SUBSTITUTE(Таблица1[[#This Row],[Краткое наименование]]," ",""))+1)</f>
        <v>1</v>
      </c>
    </row>
    <row r="202" spans="1:5" x14ac:dyDescent="0.2">
      <c r="A202" s="1" t="s">
        <v>400</v>
      </c>
      <c r="B202" s="1" t="s">
        <v>401</v>
      </c>
      <c r="C202" s="1" t="str">
        <f>_xlfn.CONCAT("&lt;option value=",Таблица1[[#This Row],[Код]],"&gt;",Таблица1[[#This Row],[Краткое наименование]],"&lt;/option&gt;")</f>
        <v>&lt;option value=SJ&gt;ШПИЦБЕРГЕН И ЯН МАЙЕН&lt;/option&gt;</v>
      </c>
      <c r="D20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value=+ШПИЦБЕРГЕН И ЯН МАЙЕН+&gt;SJ&lt;/option&gt;</v>
      </c>
      <c r="E202" s="1">
        <f>IF(ISBLANK(Таблица1[[#This Row],[Краткое наименование]]),0,LEN(TRIM(Таблица1[[#This Row],[Краткое наименование]]))-LEN(SUBSTITUTE(Таблица1[[#This Row],[Краткое наименование]]," ",""))+1)</f>
        <v>4</v>
      </c>
    </row>
    <row r="203" spans="1:5" x14ac:dyDescent="0.2">
      <c r="A203" s="1" t="s">
        <v>402</v>
      </c>
      <c r="B203" s="1" t="s">
        <v>403</v>
      </c>
      <c r="C203" s="1" t="str">
        <f>_xlfn.CONCAT("&lt;option value=",Таблица1[[#This Row],[Код]],"&gt;",Таблица1[[#This Row],[Краткое наименование]],"&lt;/option&gt;")</f>
        <v>&lt;option value=SK&gt;СЛОВАКИЯ&lt;/option&gt;</v>
      </c>
      <c r="D20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value=СЛОВАКИЯ&gt;SK&lt;/option&gt;</v>
      </c>
      <c r="E203" s="1">
        <f>IF(ISBLANK(Таблица1[[#This Row],[Краткое наименование]]),0,LEN(TRIM(Таблица1[[#This Row],[Краткое наименование]]))-LEN(SUBSTITUTE(Таблица1[[#This Row],[Краткое наименование]]," ",""))+1)</f>
        <v>1</v>
      </c>
    </row>
    <row r="204" spans="1:5" x14ac:dyDescent="0.2">
      <c r="A204" s="1" t="s">
        <v>404</v>
      </c>
      <c r="B204" s="1" t="s">
        <v>405</v>
      </c>
      <c r="C204" s="1" t="str">
        <f>_xlfn.CONCAT("&lt;option value=",Таблица1[[#This Row],[Код]],"&gt;",Таблица1[[#This Row],[Краткое наименование]],"&lt;/option&gt;")</f>
        <v>&lt;option value=SL&gt;СЬЕРРА-ЛЕОНЕ&lt;/option&gt;</v>
      </c>
      <c r="D20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value=СЬЕРРА-ЛЕОНЕ&gt;SL&lt;/option&gt;</v>
      </c>
      <c r="E204" s="1">
        <f>IF(ISBLANK(Таблица1[[#This Row],[Краткое наименование]]),0,LEN(TRIM(Таблица1[[#This Row],[Краткое наименование]]))-LEN(SUBSTITUTE(Таблица1[[#This Row],[Краткое наименование]]," ",""))+1)</f>
        <v>1</v>
      </c>
    </row>
    <row r="205" spans="1:5" x14ac:dyDescent="0.2">
      <c r="A205" s="1" t="s">
        <v>406</v>
      </c>
      <c r="B205" s="1" t="s">
        <v>407</v>
      </c>
      <c r="C205" s="1" t="str">
        <f>_xlfn.CONCAT("&lt;option value=",Таблица1[[#This Row],[Код]],"&gt;",Таблица1[[#This Row],[Краткое наименование]],"&lt;/option&gt;")</f>
        <v>&lt;option value=SM&gt;САН-МАРИНО&lt;/option&gt;</v>
      </c>
      <c r="D20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value=САН-МАРИНО&gt;SM&lt;/option&gt;</v>
      </c>
      <c r="E205" s="1">
        <f>IF(ISBLANK(Таблица1[[#This Row],[Краткое наименование]]),0,LEN(TRIM(Таблица1[[#This Row],[Краткое наименование]]))-LEN(SUBSTITUTE(Таблица1[[#This Row],[Краткое наименование]]," ",""))+1)</f>
        <v>1</v>
      </c>
    </row>
    <row r="206" spans="1:5" x14ac:dyDescent="0.2">
      <c r="A206" s="1" t="s">
        <v>408</v>
      </c>
      <c r="B206" s="1" t="s">
        <v>409</v>
      </c>
      <c r="C206" s="1" t="str">
        <f>_xlfn.CONCAT("&lt;option value=",Таблица1[[#This Row],[Код]],"&gt;",Таблица1[[#This Row],[Краткое наименование]],"&lt;/option&gt;")</f>
        <v>&lt;option value=SN&gt;СЕНЕГАЛ&lt;/option&gt;</v>
      </c>
      <c r="D20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value=СЕНЕГАЛ&gt;SN&lt;/option&gt;</v>
      </c>
      <c r="E206" s="1">
        <f>IF(ISBLANK(Таблица1[[#This Row],[Краткое наименование]]),0,LEN(TRIM(Таблица1[[#This Row],[Краткое наименование]]))-LEN(SUBSTITUTE(Таблица1[[#This Row],[Краткое наименование]]," ",""))+1)</f>
        <v>1</v>
      </c>
    </row>
    <row r="207" spans="1:5" x14ac:dyDescent="0.2">
      <c r="A207" s="1" t="s">
        <v>410</v>
      </c>
      <c r="B207" s="1" t="s">
        <v>411</v>
      </c>
      <c r="C207" s="1" t="str">
        <f>_xlfn.CONCAT("&lt;option value=",Таблица1[[#This Row],[Код]],"&gt;",Таблица1[[#This Row],[Краткое наименование]],"&lt;/option&gt;")</f>
        <v>&lt;option value=SO&gt;СОМАЛИ&lt;/option&gt;</v>
      </c>
      <c r="D20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value=СОМАЛИ&gt;SO&lt;/option&gt;</v>
      </c>
      <c r="E207" s="1">
        <f>IF(ISBLANK(Таблица1[[#This Row],[Краткое наименование]]),0,LEN(TRIM(Таблица1[[#This Row],[Краткое наименование]]))-LEN(SUBSTITUTE(Таблица1[[#This Row],[Краткое наименование]]," ",""))+1)</f>
        <v>1</v>
      </c>
    </row>
    <row r="208" spans="1:5" x14ac:dyDescent="0.2">
      <c r="A208" s="1" t="s">
        <v>412</v>
      </c>
      <c r="B208" s="1" t="s">
        <v>413</v>
      </c>
      <c r="C208" s="1" t="str">
        <f>_xlfn.CONCAT("&lt;option value=",Таблица1[[#This Row],[Код]],"&gt;",Таблица1[[#This Row],[Краткое наименование]],"&lt;/option&gt;")</f>
        <v>&lt;option value=SR&gt;СУРИНАМ&lt;/option&gt;</v>
      </c>
      <c r="D20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value=СУРИНАМ&gt;SR&lt;/option&gt;</v>
      </c>
      <c r="E208" s="1">
        <f>IF(ISBLANK(Таблица1[[#This Row],[Краткое наименование]]),0,LEN(TRIM(Таблица1[[#This Row],[Краткое наименование]]))-LEN(SUBSTITUTE(Таблица1[[#This Row],[Краткое наименование]]," ",""))+1)</f>
        <v>1</v>
      </c>
    </row>
    <row r="209" spans="1:5" x14ac:dyDescent="0.2">
      <c r="A209" s="1" t="s">
        <v>414</v>
      </c>
      <c r="B209" s="1" t="s">
        <v>415</v>
      </c>
      <c r="C209" s="1" t="str">
        <f>_xlfn.CONCAT("&lt;option value=",Таблица1[[#This Row],[Код]],"&gt;",Таблица1[[#This Row],[Краткое наименование]],"&lt;/option&gt;")</f>
        <v>&lt;option value=SS&gt;ЮЖНЫЙ СУДАН&lt;/option&gt;</v>
      </c>
      <c r="D20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value=+ЮЖНЫЙ СУДАН+&gt;SS&lt;/option&gt;</v>
      </c>
      <c r="E209" s="1">
        <f>IF(ISBLANK(Таблица1[[#This Row],[Краткое наименование]]),0,LEN(TRIM(Таблица1[[#This Row],[Краткое наименование]]))-LEN(SUBSTITUTE(Таблица1[[#This Row],[Краткое наименование]]," ",""))+1)</f>
        <v>2</v>
      </c>
    </row>
    <row r="210" spans="1:5" x14ac:dyDescent="0.2">
      <c r="A210" s="1" t="s">
        <v>416</v>
      </c>
      <c r="B210" s="1" t="s">
        <v>417</v>
      </c>
      <c r="C210" s="1" t="str">
        <f>_xlfn.CONCAT("&lt;option value=",Таблица1[[#This Row],[Код]],"&gt;",Таблица1[[#This Row],[Краткое наименование]],"&lt;/option&gt;")</f>
        <v>&lt;option value=ST&gt;САН-ТОМЕ И ПРИНСИПИ&lt;/option&gt;</v>
      </c>
      <c r="D21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value=+САН-ТОМЕ И ПРИНСИПИ+&gt;ST&lt;/option&gt;</v>
      </c>
      <c r="E210" s="1">
        <f>IF(ISBLANK(Таблица1[[#This Row],[Краткое наименование]]),0,LEN(TRIM(Таблица1[[#This Row],[Краткое наименование]]))-LEN(SUBSTITUTE(Таблица1[[#This Row],[Краткое наименование]]," ",""))+1)</f>
        <v>3</v>
      </c>
    </row>
    <row r="211" spans="1:5" x14ac:dyDescent="0.2">
      <c r="A211" s="1" t="s">
        <v>418</v>
      </c>
      <c r="B211" s="1" t="s">
        <v>419</v>
      </c>
      <c r="C211" s="1" t="str">
        <f>_xlfn.CONCAT("&lt;option value=",Таблица1[[#This Row],[Код]],"&gt;",Таблица1[[#This Row],[Краткое наименование]],"&lt;/option&gt;")</f>
        <v>&lt;option value=SV&gt;ЭЛЬ-САЛЬВАДОР&lt;/option&gt;</v>
      </c>
      <c r="D21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value=ЭЛЬ-САЛЬВАДОР&gt;SV&lt;/option&gt;</v>
      </c>
      <c r="E211" s="1">
        <f>IF(ISBLANK(Таблица1[[#This Row],[Краткое наименование]]),0,LEN(TRIM(Таблица1[[#This Row],[Краткое наименование]]))-LEN(SUBSTITUTE(Таблица1[[#This Row],[Краткое наименование]]," ",""))+1)</f>
        <v>1</v>
      </c>
    </row>
    <row r="212" spans="1:5" x14ac:dyDescent="0.2">
      <c r="A212" s="1" t="s">
        <v>420</v>
      </c>
      <c r="B212" s="1" t="s">
        <v>421</v>
      </c>
      <c r="C212" s="1" t="str">
        <f>_xlfn.CONCAT("&lt;option value=",Таблица1[[#This Row],[Код]],"&gt;",Таблица1[[#This Row],[Краткое наименование]],"&lt;/option&gt;")</f>
        <v>&lt;option value=SX&gt;СЕН-МАРТЕН (нидерландская часть)&lt;/option&gt;</v>
      </c>
      <c r="D21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value=+СЕН-МАРТЕН (нидерландская часть)+&gt;SX&lt;/option&gt;</v>
      </c>
      <c r="E212" s="1">
        <f>IF(ISBLANK(Таблица1[[#This Row],[Краткое наименование]]),0,LEN(TRIM(Таблица1[[#This Row],[Краткое наименование]]))-LEN(SUBSTITUTE(Таблица1[[#This Row],[Краткое наименование]]," ",""))+1)</f>
        <v>3</v>
      </c>
    </row>
    <row r="213" spans="1:5" x14ac:dyDescent="0.2">
      <c r="A213" s="1" t="s">
        <v>422</v>
      </c>
      <c r="B213" s="1" t="s">
        <v>423</v>
      </c>
      <c r="C213" s="1" t="str">
        <f>_xlfn.CONCAT("&lt;option value=",Таблица1[[#This Row],[Код]],"&gt;",Таблица1[[#This Row],[Краткое наименование]],"&lt;/option&gt;")</f>
        <v>&lt;option value=SY&gt;СИРИЙСКАЯ АРАБСКАЯ РЕСПУБЛИКА&lt;/option&gt;</v>
      </c>
      <c r="D21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value=+СИРИЙСКАЯ АРАБСКАЯ РЕСПУБЛИКА+&gt;SY&lt;/option&gt;</v>
      </c>
      <c r="E213" s="1">
        <f>IF(ISBLANK(Таблица1[[#This Row],[Краткое наименование]]),0,LEN(TRIM(Таблица1[[#This Row],[Краткое наименование]]))-LEN(SUBSTITUTE(Таблица1[[#This Row],[Краткое наименование]]," ",""))+1)</f>
        <v>3</v>
      </c>
    </row>
    <row r="214" spans="1:5" x14ac:dyDescent="0.2">
      <c r="A214" s="1" t="s">
        <v>424</v>
      </c>
      <c r="B214" s="1" t="s">
        <v>425</v>
      </c>
      <c r="C214" s="1" t="str">
        <f>_xlfn.CONCAT("&lt;option value=",Таблица1[[#This Row],[Код]],"&gt;",Таблица1[[#This Row],[Краткое наименование]],"&lt;/option&gt;")</f>
        <v>&lt;option value=SZ&gt;ЭСВАТИНИ&lt;/option&gt;</v>
      </c>
      <c r="D21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value=ЭСВАТИНИ&gt;SZ&lt;/option&gt;</v>
      </c>
      <c r="E214" s="1">
        <f>IF(ISBLANK(Таблица1[[#This Row],[Краткое наименование]]),0,LEN(TRIM(Таблица1[[#This Row],[Краткое наименование]]))-LEN(SUBSTITUTE(Таблица1[[#This Row],[Краткое наименование]]," ",""))+1)</f>
        <v>1</v>
      </c>
    </row>
    <row r="215" spans="1:5" x14ac:dyDescent="0.2">
      <c r="A215" s="1" t="s">
        <v>426</v>
      </c>
      <c r="B215" s="1" t="s">
        <v>427</v>
      </c>
      <c r="C215" s="1" t="str">
        <f>_xlfn.CONCAT("&lt;option value=",Таблица1[[#This Row],[Код]],"&gt;",Таблица1[[#This Row],[Краткое наименование]],"&lt;/option&gt;")</f>
        <v>&lt;option value=TC&gt;ОСТРОВА ТЕРКС И КАЙКОС&lt;/option&gt;</v>
      </c>
      <c r="D21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value=+ОСТРОВА ТЕРКС И КАЙКОС+&gt;TC&lt;/option&gt;</v>
      </c>
      <c r="E215" s="1">
        <f>IF(ISBLANK(Таблица1[[#This Row],[Краткое наименование]]),0,LEN(TRIM(Таблица1[[#This Row],[Краткое наименование]]))-LEN(SUBSTITUTE(Таблица1[[#This Row],[Краткое наименование]]," ",""))+1)</f>
        <v>4</v>
      </c>
    </row>
    <row r="216" spans="1:5" x14ac:dyDescent="0.2">
      <c r="A216" s="1" t="s">
        <v>428</v>
      </c>
      <c r="B216" s="1" t="s">
        <v>429</v>
      </c>
      <c r="C216" s="1" t="str">
        <f>_xlfn.CONCAT("&lt;option value=",Таблица1[[#This Row],[Код]],"&gt;",Таблица1[[#This Row],[Краткое наименование]],"&lt;/option&gt;")</f>
        <v>&lt;option value=TD&gt;ЧАД&lt;/option&gt;</v>
      </c>
      <c r="D21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value=ЧАД&gt;TD&lt;/option&gt;</v>
      </c>
      <c r="E216" s="1">
        <f>IF(ISBLANK(Таблица1[[#This Row],[Краткое наименование]]),0,LEN(TRIM(Таблица1[[#This Row],[Краткое наименование]]))-LEN(SUBSTITUTE(Таблица1[[#This Row],[Краткое наименование]]," ",""))+1)</f>
        <v>1</v>
      </c>
    </row>
    <row r="217" spans="1:5" x14ac:dyDescent="0.2">
      <c r="A217" s="1" t="s">
        <v>430</v>
      </c>
      <c r="B217" s="1" t="s">
        <v>431</v>
      </c>
      <c r="C217" s="1" t="str">
        <f>_xlfn.CONCAT("&lt;option value=",Таблица1[[#This Row],[Код]],"&gt;",Таблица1[[#This Row],[Краткое наименование]],"&lt;/option&gt;")</f>
        <v>&lt;option value=TF&gt;ФРАНЦУЗСКИЕ ЮЖНЫЕ ТЕРРИТОРИИ&lt;/option&gt;</v>
      </c>
      <c r="D21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value=+ФРАНЦУЗСКИЕ ЮЖНЫЕ ТЕРРИТОРИИ+&gt;TF&lt;/option&gt;</v>
      </c>
      <c r="E217" s="1">
        <f>IF(ISBLANK(Таблица1[[#This Row],[Краткое наименование]]),0,LEN(TRIM(Таблица1[[#This Row],[Краткое наименование]]))-LEN(SUBSTITUTE(Таблица1[[#This Row],[Краткое наименование]]," ",""))+1)</f>
        <v>3</v>
      </c>
    </row>
    <row r="218" spans="1:5" x14ac:dyDescent="0.2">
      <c r="A218" s="1" t="s">
        <v>432</v>
      </c>
      <c r="B218" s="1" t="s">
        <v>433</v>
      </c>
      <c r="C218" s="1" t="str">
        <f>_xlfn.CONCAT("&lt;option value=",Таблица1[[#This Row],[Код]],"&gt;",Таблица1[[#This Row],[Краткое наименование]],"&lt;/option&gt;")</f>
        <v>&lt;option value=TG&gt;ТОГО&lt;/option&gt;</v>
      </c>
      <c r="D21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value=ТОГО&gt;TG&lt;/option&gt;</v>
      </c>
      <c r="E218" s="1">
        <f>IF(ISBLANK(Таблица1[[#This Row],[Краткое наименование]]),0,LEN(TRIM(Таблица1[[#This Row],[Краткое наименование]]))-LEN(SUBSTITUTE(Таблица1[[#This Row],[Краткое наименование]]," ",""))+1)</f>
        <v>1</v>
      </c>
    </row>
    <row r="219" spans="1:5" x14ac:dyDescent="0.2">
      <c r="A219" s="1" t="s">
        <v>434</v>
      </c>
      <c r="B219" s="1" t="s">
        <v>435</v>
      </c>
      <c r="C219" s="1" t="str">
        <f>_xlfn.CONCAT("&lt;option value=",Таблица1[[#This Row],[Код]],"&gt;",Таблица1[[#This Row],[Краткое наименование]],"&lt;/option&gt;")</f>
        <v>&lt;option value=TH&gt;ТАИЛАНД&lt;/option&gt;</v>
      </c>
      <c r="D21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value=ТАИЛАНД&gt;TH&lt;/option&gt;</v>
      </c>
      <c r="E219" s="1">
        <f>IF(ISBLANK(Таблица1[[#This Row],[Краткое наименование]]),0,LEN(TRIM(Таблица1[[#This Row],[Краткое наименование]]))-LEN(SUBSTITUTE(Таблица1[[#This Row],[Краткое наименование]]," ",""))+1)</f>
        <v>1</v>
      </c>
    </row>
    <row r="220" spans="1:5" x14ac:dyDescent="0.2">
      <c r="A220" s="1" t="s">
        <v>436</v>
      </c>
      <c r="B220" s="1" t="s">
        <v>437</v>
      </c>
      <c r="C220" s="1" t="str">
        <f>_xlfn.CONCAT("&lt;option value=",Таблица1[[#This Row],[Код]],"&gt;",Таблица1[[#This Row],[Краткое наименование]],"&lt;/option&gt;")</f>
        <v>&lt;option value=TJ&gt;ТАДЖИКИСТАН&lt;/option&gt;</v>
      </c>
      <c r="D22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value=ТАДЖИКИСТАН&gt;TJ&lt;/option&gt;</v>
      </c>
      <c r="E220" s="1">
        <f>IF(ISBLANK(Таблица1[[#This Row],[Краткое наименование]]),0,LEN(TRIM(Таблица1[[#This Row],[Краткое наименование]]))-LEN(SUBSTITUTE(Таблица1[[#This Row],[Краткое наименование]]," ",""))+1)</f>
        <v>1</v>
      </c>
    </row>
    <row r="221" spans="1:5" x14ac:dyDescent="0.2">
      <c r="A221" s="1" t="s">
        <v>438</v>
      </c>
      <c r="B221" s="1" t="s">
        <v>439</v>
      </c>
      <c r="C221" s="1" t="str">
        <f>_xlfn.CONCAT("&lt;option value=",Таблица1[[#This Row],[Код]],"&gt;",Таблица1[[#This Row],[Краткое наименование]],"&lt;/option&gt;")</f>
        <v>&lt;option value=TK&gt;ТОКЕЛАУ&lt;/option&gt;</v>
      </c>
      <c r="D22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value=ТОКЕЛАУ&gt;TK&lt;/option&gt;</v>
      </c>
      <c r="E221" s="1">
        <f>IF(ISBLANK(Таблица1[[#This Row],[Краткое наименование]]),0,LEN(TRIM(Таблица1[[#This Row],[Краткое наименование]]))-LEN(SUBSTITUTE(Таблица1[[#This Row],[Краткое наименование]]," ",""))+1)</f>
        <v>1</v>
      </c>
    </row>
    <row r="222" spans="1:5" x14ac:dyDescent="0.2">
      <c r="A222" s="1" t="s">
        <v>440</v>
      </c>
      <c r="B222" s="1" t="s">
        <v>441</v>
      </c>
      <c r="C222" s="1" t="str">
        <f>_xlfn.CONCAT("&lt;option value=",Таблица1[[#This Row],[Код]],"&gt;",Таблица1[[#This Row],[Краткое наименование]],"&lt;/option&gt;")</f>
        <v>&lt;option value=TL&gt;ТИМОР-ЛЕСТЕ&lt;/option&gt;</v>
      </c>
      <c r="D22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value=ТИМОР-ЛЕСТЕ&gt;TL&lt;/option&gt;</v>
      </c>
      <c r="E222" s="1">
        <f>IF(ISBLANK(Таблица1[[#This Row],[Краткое наименование]]),0,LEN(TRIM(Таблица1[[#This Row],[Краткое наименование]]))-LEN(SUBSTITUTE(Таблица1[[#This Row],[Краткое наименование]]," ",""))+1)</f>
        <v>1</v>
      </c>
    </row>
    <row r="223" spans="1:5" x14ac:dyDescent="0.2">
      <c r="A223" s="1" t="s">
        <v>442</v>
      </c>
      <c r="B223" s="1" t="s">
        <v>443</v>
      </c>
      <c r="C223" s="1" t="str">
        <f>_xlfn.CONCAT("&lt;option value=",Таблица1[[#This Row],[Код]],"&gt;",Таблица1[[#This Row],[Краткое наименование]],"&lt;/option&gt;")</f>
        <v>&lt;option value=TM&gt;ТУРКМЕНИСТАН&lt;/option&gt;</v>
      </c>
      <c r="D22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value=ТУРКМЕНИСТАН&gt;TM&lt;/option&gt;</v>
      </c>
      <c r="E223" s="1">
        <f>IF(ISBLANK(Таблица1[[#This Row],[Краткое наименование]]),0,LEN(TRIM(Таблица1[[#This Row],[Краткое наименование]]))-LEN(SUBSTITUTE(Таблица1[[#This Row],[Краткое наименование]]," ",""))+1)</f>
        <v>1</v>
      </c>
    </row>
    <row r="224" spans="1:5" x14ac:dyDescent="0.2">
      <c r="A224" s="1" t="s">
        <v>444</v>
      </c>
      <c r="B224" s="1" t="s">
        <v>445</v>
      </c>
      <c r="C224" s="1" t="str">
        <f>_xlfn.CONCAT("&lt;option value=",Таблица1[[#This Row],[Код]],"&gt;",Таблица1[[#This Row],[Краткое наименование]],"&lt;/option&gt;")</f>
        <v>&lt;option value=TN&gt;ТУНИС&lt;/option&gt;</v>
      </c>
      <c r="D22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value=ТУНИС&gt;TN&lt;/option&gt;</v>
      </c>
      <c r="E224" s="1">
        <f>IF(ISBLANK(Таблица1[[#This Row],[Краткое наименование]]),0,LEN(TRIM(Таблица1[[#This Row],[Краткое наименование]]))-LEN(SUBSTITUTE(Таблица1[[#This Row],[Краткое наименование]]," ",""))+1)</f>
        <v>1</v>
      </c>
    </row>
    <row r="225" spans="1:5" x14ac:dyDescent="0.2">
      <c r="A225" s="1" t="s">
        <v>446</v>
      </c>
      <c r="B225" s="1" t="s">
        <v>447</v>
      </c>
      <c r="C225" s="1" t="str">
        <f>_xlfn.CONCAT("&lt;option value=",Таблица1[[#This Row],[Код]],"&gt;",Таблица1[[#This Row],[Краткое наименование]],"&lt;/option&gt;")</f>
        <v>&lt;option value=TO&gt;ТОНГА&lt;/option&gt;</v>
      </c>
      <c r="D22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value=ТОНГА&gt;TO&lt;/option&gt;</v>
      </c>
      <c r="E225" s="1">
        <f>IF(ISBLANK(Таблица1[[#This Row],[Краткое наименование]]),0,LEN(TRIM(Таблица1[[#This Row],[Краткое наименование]]))-LEN(SUBSTITUTE(Таблица1[[#This Row],[Краткое наименование]]," ",""))+1)</f>
        <v>1</v>
      </c>
    </row>
    <row r="226" spans="1:5" x14ac:dyDescent="0.2">
      <c r="A226" s="1" t="s">
        <v>448</v>
      </c>
      <c r="B226" s="1" t="s">
        <v>449</v>
      </c>
      <c r="C226" s="1" t="str">
        <f>_xlfn.CONCAT("&lt;option value=",Таблица1[[#This Row],[Код]],"&gt;",Таблица1[[#This Row],[Краткое наименование]],"&lt;/option&gt;")</f>
        <v>&lt;option value=TR&gt;ТУРЦИЯ&lt;/option&gt;</v>
      </c>
      <c r="D22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value=ТУРЦИЯ&gt;TR&lt;/option&gt;</v>
      </c>
      <c r="E226" s="1">
        <f>IF(ISBLANK(Таблица1[[#This Row],[Краткое наименование]]),0,LEN(TRIM(Таблица1[[#This Row],[Краткое наименование]]))-LEN(SUBSTITUTE(Таблица1[[#This Row],[Краткое наименование]]," ",""))+1)</f>
        <v>1</v>
      </c>
    </row>
    <row r="227" spans="1:5" x14ac:dyDescent="0.2">
      <c r="A227" s="1" t="s">
        <v>450</v>
      </c>
      <c r="B227" s="1" t="s">
        <v>451</v>
      </c>
      <c r="C227" s="1" t="str">
        <f>_xlfn.CONCAT("&lt;option value=",Таблица1[[#This Row],[Код]],"&gt;",Таблица1[[#This Row],[Краткое наименование]],"&lt;/option&gt;")</f>
        <v>&lt;option value=TT&gt;ТРИНИДАД И ТОБАГО&lt;/option&gt;</v>
      </c>
      <c r="D22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value=+ТРИНИДАД И ТОБАГО+&gt;TT&lt;/option&gt;</v>
      </c>
      <c r="E227" s="1">
        <f>IF(ISBLANK(Таблица1[[#This Row],[Краткое наименование]]),0,LEN(TRIM(Таблица1[[#This Row],[Краткое наименование]]))-LEN(SUBSTITUTE(Таблица1[[#This Row],[Краткое наименование]]," ",""))+1)</f>
        <v>3</v>
      </c>
    </row>
    <row r="228" spans="1:5" x14ac:dyDescent="0.2">
      <c r="A228" s="1" t="s">
        <v>452</v>
      </c>
      <c r="B228" s="1" t="s">
        <v>453</v>
      </c>
      <c r="C228" s="1" t="str">
        <f>_xlfn.CONCAT("&lt;option value=",Таблица1[[#This Row],[Код]],"&gt;",Таблица1[[#This Row],[Краткое наименование]],"&lt;/option&gt;")</f>
        <v>&lt;option value=TV&gt;ТУВАЛУ&lt;/option&gt;</v>
      </c>
      <c r="D22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value=ТУВАЛУ&gt;TV&lt;/option&gt;</v>
      </c>
      <c r="E228" s="1">
        <f>IF(ISBLANK(Таблица1[[#This Row],[Краткое наименование]]),0,LEN(TRIM(Таблица1[[#This Row],[Краткое наименование]]))-LEN(SUBSTITUTE(Таблица1[[#This Row],[Краткое наименование]]," ",""))+1)</f>
        <v>1</v>
      </c>
    </row>
    <row r="229" spans="1:5" x14ac:dyDescent="0.2">
      <c r="A229" s="1" t="s">
        <v>454</v>
      </c>
      <c r="B229" s="1" t="s">
        <v>455</v>
      </c>
      <c r="C229" s="1" t="str">
        <f>_xlfn.CONCAT("&lt;option value=",Таблица1[[#This Row],[Код]],"&gt;",Таблица1[[#This Row],[Краткое наименование]],"&lt;/option&gt;")</f>
        <v>&lt;option value=TW&gt;ТАЙВАНЬ (КИТАЙ)&lt;/option&gt;</v>
      </c>
      <c r="D22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value=+ТАЙВАНЬ (КИТАЙ)+&gt;TW&lt;/option&gt;</v>
      </c>
      <c r="E229" s="1">
        <f>IF(ISBLANK(Таблица1[[#This Row],[Краткое наименование]]),0,LEN(TRIM(Таблица1[[#This Row],[Краткое наименование]]))-LEN(SUBSTITUTE(Таблица1[[#This Row],[Краткое наименование]]," ",""))+1)</f>
        <v>2</v>
      </c>
    </row>
    <row r="230" spans="1:5" x14ac:dyDescent="0.2">
      <c r="A230" s="1" t="s">
        <v>456</v>
      </c>
      <c r="B230" s="1" t="s">
        <v>457</v>
      </c>
      <c r="C230" s="1" t="str">
        <f>_xlfn.CONCAT("&lt;option value=",Таблица1[[#This Row],[Код]],"&gt;",Таблица1[[#This Row],[Краткое наименование]],"&lt;/option&gt;")</f>
        <v>&lt;option value=TZ&gt;ТАНЗАНИЯ, ОБЪЕДИНЕННАЯ РЕСПУБЛИКА&lt;/option&gt;</v>
      </c>
      <c r="D23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value=+ТАНЗАНИЯ, ОБЪЕДИНЕННАЯ РЕСПУБЛИКА+&gt;TZ&lt;/option&gt;</v>
      </c>
      <c r="E230" s="1">
        <f>IF(ISBLANK(Таблица1[[#This Row],[Краткое наименование]]),0,LEN(TRIM(Таблица1[[#This Row],[Краткое наименование]]))-LEN(SUBSTITUTE(Таблица1[[#This Row],[Краткое наименование]]," ",""))+1)</f>
        <v>3</v>
      </c>
    </row>
    <row r="231" spans="1:5" x14ac:dyDescent="0.2">
      <c r="A231" s="1" t="s">
        <v>458</v>
      </c>
      <c r="B231" s="1" t="s">
        <v>459</v>
      </c>
      <c r="C231" s="1" t="str">
        <f>_xlfn.CONCAT("&lt;option value=",Таблица1[[#This Row],[Код]],"&gt;",Таблица1[[#This Row],[Краткое наименование]],"&lt;/option&gt;")</f>
        <v>&lt;option value=UA&gt;УКРАИНА&lt;/option&gt;</v>
      </c>
      <c r="D23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value=УКРАИНА&gt;UA&lt;/option&gt;</v>
      </c>
      <c r="E231" s="1">
        <f>IF(ISBLANK(Таблица1[[#This Row],[Краткое наименование]]),0,LEN(TRIM(Таблица1[[#This Row],[Краткое наименование]]))-LEN(SUBSTITUTE(Таблица1[[#This Row],[Краткое наименование]]," ",""))+1)</f>
        <v>1</v>
      </c>
    </row>
    <row r="232" spans="1:5" x14ac:dyDescent="0.2">
      <c r="A232" s="1" t="s">
        <v>460</v>
      </c>
      <c r="B232" s="1" t="s">
        <v>461</v>
      </c>
      <c r="C232" s="1" t="str">
        <f>_xlfn.CONCAT("&lt;option value=",Таблица1[[#This Row],[Код]],"&gt;",Таблица1[[#This Row],[Краткое наименование]],"&lt;/option&gt;")</f>
        <v>&lt;option value=UG&gt;УГАНДА&lt;/option&gt;</v>
      </c>
      <c r="D23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value=УГАНДА&gt;UG&lt;/option&gt;</v>
      </c>
      <c r="E232" s="1">
        <f>IF(ISBLANK(Таблица1[[#This Row],[Краткое наименование]]),0,LEN(TRIM(Таблица1[[#This Row],[Краткое наименование]]))-LEN(SUBSTITUTE(Таблица1[[#This Row],[Краткое наименование]]," ",""))+1)</f>
        <v>1</v>
      </c>
    </row>
    <row r="233" spans="1:5" x14ac:dyDescent="0.2">
      <c r="A233" s="1" t="s">
        <v>462</v>
      </c>
      <c r="B233" s="1" t="s">
        <v>463</v>
      </c>
      <c r="C233" s="1" t="str">
        <f>_xlfn.CONCAT("&lt;option value=",Таблица1[[#This Row],[Код]],"&gt;",Таблица1[[#This Row],[Краткое наименование]],"&lt;/option&gt;")</f>
        <v>&lt;option value=UM&gt;МАЛЫЕ ТИХООКЕАН. ОТДАЛЕН. ОСТ-ВА С.Ш.&lt;/option&gt;</v>
      </c>
      <c r="D23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value=+МАЛЫЕ ТИХООКЕАН. ОТДАЛЕН. ОСТ-ВА С.Ш.+&gt;UM&lt;/option&gt;</v>
      </c>
      <c r="E233" s="1">
        <f>IF(ISBLANK(Таблица1[[#This Row],[Краткое наименование]]),0,LEN(TRIM(Таблица1[[#This Row],[Краткое наименование]]))-LEN(SUBSTITUTE(Таблица1[[#This Row],[Краткое наименование]]," ",""))+1)</f>
        <v>5</v>
      </c>
    </row>
    <row r="234" spans="1:5" x14ac:dyDescent="0.2">
      <c r="A234" s="1" t="s">
        <v>464</v>
      </c>
      <c r="B234" s="1" t="s">
        <v>465</v>
      </c>
      <c r="C234" s="1" t="str">
        <f>_xlfn.CONCAT("&lt;option value=",Таблица1[[#This Row],[Код]],"&gt;",Таблица1[[#This Row],[Краткое наименование]],"&lt;/option&gt;")</f>
        <v>&lt;option value=US&gt;СОЕДИНЕННЫЕ ШТАТЫ&lt;/option&gt;</v>
      </c>
      <c r="D23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value=+СОЕДИНЕННЫЕ ШТАТЫ+&gt;US&lt;/option&gt;</v>
      </c>
      <c r="E234" s="1">
        <f>IF(ISBLANK(Таблица1[[#This Row],[Краткое наименование]]),0,LEN(TRIM(Таблица1[[#This Row],[Краткое наименование]]))-LEN(SUBSTITUTE(Таблица1[[#This Row],[Краткое наименование]]," ",""))+1)</f>
        <v>2</v>
      </c>
    </row>
    <row r="235" spans="1:5" x14ac:dyDescent="0.2">
      <c r="A235" s="1" t="s">
        <v>466</v>
      </c>
      <c r="B235" s="1" t="s">
        <v>467</v>
      </c>
      <c r="C235" s="1" t="str">
        <f>_xlfn.CONCAT("&lt;option value=",Таблица1[[#This Row],[Код]],"&gt;",Таблица1[[#This Row],[Краткое наименование]],"&lt;/option&gt;")</f>
        <v>&lt;option value=UY&gt;УРУГВАЙ&lt;/option&gt;</v>
      </c>
      <c r="D23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value=УРУГВАЙ&gt;UY&lt;/option&gt;</v>
      </c>
      <c r="E235" s="1">
        <f>IF(ISBLANK(Таблица1[[#This Row],[Краткое наименование]]),0,LEN(TRIM(Таблица1[[#This Row],[Краткое наименование]]))-LEN(SUBSTITUTE(Таблица1[[#This Row],[Краткое наименование]]," ",""))+1)</f>
        <v>1</v>
      </c>
    </row>
    <row r="236" spans="1:5" x14ac:dyDescent="0.2">
      <c r="A236" s="1" t="s">
        <v>468</v>
      </c>
      <c r="B236" s="1" t="s">
        <v>469</v>
      </c>
      <c r="C236" s="1" t="str">
        <f>_xlfn.CONCAT("&lt;option value=",Таблица1[[#This Row],[Код]],"&gt;",Таблица1[[#This Row],[Краткое наименование]],"&lt;/option&gt;")</f>
        <v>&lt;option value=UZ&gt;УЗБЕКИСТАН&lt;/option&gt;</v>
      </c>
      <c r="D23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value=УЗБЕКИСТАН&gt;UZ&lt;/option&gt;</v>
      </c>
      <c r="E236" s="1">
        <f>IF(ISBLANK(Таблица1[[#This Row],[Краткое наименование]]),0,LEN(TRIM(Таблица1[[#This Row],[Краткое наименование]]))-LEN(SUBSTITUTE(Таблица1[[#This Row],[Краткое наименование]]," ",""))+1)</f>
        <v>1</v>
      </c>
    </row>
    <row r="237" spans="1:5" x14ac:dyDescent="0.2">
      <c r="A237" s="1" t="s">
        <v>470</v>
      </c>
      <c r="B237" s="1" t="s">
        <v>471</v>
      </c>
      <c r="C237" s="1" t="str">
        <f>_xlfn.CONCAT("&lt;option value=",Таблица1[[#This Row],[Код]],"&gt;",Таблица1[[#This Row],[Краткое наименование]],"&lt;/option&gt;")</f>
        <v>&lt;option value=VA&gt;ПАПСКИЙ ПРЕСТОЛ (ГОС.-ГОРОД ВАТИКАН)&lt;/option&gt;</v>
      </c>
      <c r="D23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value=+ПАПСКИЙ ПРЕСТОЛ (ГОС.-ГОРОД ВАТИКАН)+&gt;VA&lt;/option&gt;</v>
      </c>
      <c r="E237" s="1">
        <f>IF(ISBLANK(Таблица1[[#This Row],[Краткое наименование]]),0,LEN(TRIM(Таблица1[[#This Row],[Краткое наименование]]))-LEN(SUBSTITUTE(Таблица1[[#This Row],[Краткое наименование]]," ",""))+1)</f>
        <v>4</v>
      </c>
    </row>
    <row r="238" spans="1:5" x14ac:dyDescent="0.2">
      <c r="A238" s="1" t="s">
        <v>472</v>
      </c>
      <c r="B238" s="1" t="s">
        <v>473</v>
      </c>
      <c r="C238" s="1" t="str">
        <f>_xlfn.CONCAT("&lt;option value=",Таблица1[[#This Row],[Код]],"&gt;",Таблица1[[#This Row],[Краткое наименование]],"&lt;/option&gt;")</f>
        <v>&lt;option value=VC&gt;СЕНТ-ВИНСЕНТ И ГРЕНАДИНЫ&lt;/option&gt;</v>
      </c>
      <c r="D23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value=+СЕНТ-ВИНСЕНТ И ГРЕНАДИНЫ+&gt;VC&lt;/option&gt;</v>
      </c>
      <c r="E238" s="1">
        <f>IF(ISBLANK(Таблица1[[#This Row],[Краткое наименование]]),0,LEN(TRIM(Таблица1[[#This Row],[Краткое наименование]]))-LEN(SUBSTITUTE(Таблица1[[#This Row],[Краткое наименование]]," ",""))+1)</f>
        <v>3</v>
      </c>
    </row>
    <row r="239" spans="1:5" x14ac:dyDescent="0.2">
      <c r="A239" s="1" t="s">
        <v>474</v>
      </c>
      <c r="B239" s="1" t="s">
        <v>475</v>
      </c>
      <c r="C239" s="1" t="str">
        <f>_xlfn.CONCAT("&lt;option value=",Таблица1[[#This Row],[Код]],"&gt;",Таблица1[[#This Row],[Краткое наименование]],"&lt;/option&gt;")</f>
        <v>&lt;option value=VE&gt;ВЕНЕСУЭЛА (БОЛИВАРИАНСКАЯ РЕСПУБЛИКА)&lt;/option&gt;</v>
      </c>
      <c r="D23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value=+ВЕНЕСУЭЛА (БОЛИВАРИАНСКАЯ РЕСПУБЛИКА)+&gt;VE&lt;/option&gt;</v>
      </c>
      <c r="E239" s="1">
        <f>IF(ISBLANK(Таблица1[[#This Row],[Краткое наименование]]),0,LEN(TRIM(Таблица1[[#This Row],[Краткое наименование]]))-LEN(SUBSTITUTE(Таблица1[[#This Row],[Краткое наименование]]," ",""))+1)</f>
        <v>3</v>
      </c>
    </row>
    <row r="240" spans="1:5" x14ac:dyDescent="0.2">
      <c r="A240" s="1" t="s">
        <v>476</v>
      </c>
      <c r="B240" s="1" t="s">
        <v>477</v>
      </c>
      <c r="C240" s="1" t="str">
        <f>_xlfn.CONCAT("&lt;option value=",Таблица1[[#This Row],[Код]],"&gt;",Таблица1[[#This Row],[Краткое наименование]],"&lt;/option&gt;")</f>
        <v>&lt;option value=VG&gt;ВИРГИНСКИЕ ОСТРОВА (БРИТАНСКИЕ)&lt;/option&gt;</v>
      </c>
      <c r="D24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value=+ВИРГИНСКИЕ ОСТРОВА (БРИТАНСКИЕ)+&gt;VG&lt;/option&gt;</v>
      </c>
      <c r="E240" s="1">
        <f>IF(ISBLANK(Таблица1[[#This Row],[Краткое наименование]]),0,LEN(TRIM(Таблица1[[#This Row],[Краткое наименование]]))-LEN(SUBSTITUTE(Таблица1[[#This Row],[Краткое наименование]]," ",""))+1)</f>
        <v>3</v>
      </c>
    </row>
    <row r="241" spans="1:5" x14ac:dyDescent="0.2">
      <c r="A241" s="1" t="s">
        <v>478</v>
      </c>
      <c r="B241" s="1" t="s">
        <v>479</v>
      </c>
      <c r="C241" s="1" t="str">
        <f>_xlfn.CONCAT("&lt;option value=",Таблица1[[#This Row],[Код]],"&gt;",Таблица1[[#This Row],[Краткое наименование]],"&lt;/option&gt;")</f>
        <v>&lt;option value=VI&gt;ВИРГИНСКИЕ ОСТРОВА (США)&lt;/option&gt;</v>
      </c>
      <c r="D241"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value=+ВИРГИНСКИЕ ОСТРОВА (США)+&gt;VI&lt;/option&gt;</v>
      </c>
      <c r="E241" s="1">
        <f>IF(ISBLANK(Таблица1[[#This Row],[Краткое наименование]]),0,LEN(TRIM(Таблица1[[#This Row],[Краткое наименование]]))-LEN(SUBSTITUTE(Таблица1[[#This Row],[Краткое наименование]]," ",""))+1)</f>
        <v>3</v>
      </c>
    </row>
    <row r="242" spans="1:5" x14ac:dyDescent="0.2">
      <c r="A242" s="1" t="s">
        <v>480</v>
      </c>
      <c r="B242" s="1" t="s">
        <v>481</v>
      </c>
      <c r="C242" s="1" t="str">
        <f>_xlfn.CONCAT("&lt;option value=",Таблица1[[#This Row],[Код]],"&gt;",Таблица1[[#This Row],[Краткое наименование]],"&lt;/option&gt;")</f>
        <v>&lt;option value=VN&gt;ВЬЕТНАМ&lt;/option&gt;</v>
      </c>
      <c r="D242"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value=ВЬЕТНАМ&gt;VN&lt;/option&gt;</v>
      </c>
      <c r="E242" s="1">
        <f>IF(ISBLANK(Таблица1[[#This Row],[Краткое наименование]]),0,LEN(TRIM(Таблица1[[#This Row],[Краткое наименование]]))-LEN(SUBSTITUTE(Таблица1[[#This Row],[Краткое наименование]]," ",""))+1)</f>
        <v>1</v>
      </c>
    </row>
    <row r="243" spans="1:5" x14ac:dyDescent="0.2">
      <c r="A243" s="1" t="s">
        <v>482</v>
      </c>
      <c r="B243" s="1" t="s">
        <v>483</v>
      </c>
      <c r="C243" s="1" t="str">
        <f>_xlfn.CONCAT("&lt;option value=",Таблица1[[#This Row],[Код]],"&gt;",Таблица1[[#This Row],[Краткое наименование]],"&lt;/option&gt;")</f>
        <v>&lt;option value=VU&gt;ВАНУАТУ&lt;/option&gt;</v>
      </c>
      <c r="D243"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value=ВАНУАТУ&gt;VU&lt;/option&gt;</v>
      </c>
      <c r="E243" s="1">
        <f>IF(ISBLANK(Таблица1[[#This Row],[Краткое наименование]]),0,LEN(TRIM(Таблица1[[#This Row],[Краткое наименование]]))-LEN(SUBSTITUTE(Таблица1[[#This Row],[Краткое наименование]]," ",""))+1)</f>
        <v>1</v>
      </c>
    </row>
    <row r="244" spans="1:5" x14ac:dyDescent="0.2">
      <c r="A244" s="1" t="s">
        <v>484</v>
      </c>
      <c r="B244" s="1" t="s">
        <v>485</v>
      </c>
      <c r="C244" s="1" t="str">
        <f>_xlfn.CONCAT("&lt;option value=",Таблица1[[#This Row],[Код]],"&gt;",Таблица1[[#This Row],[Краткое наименование]],"&lt;/option&gt;")</f>
        <v>&lt;option value=WF&gt;УОЛЛИС И ФУТУНА&lt;/option&gt;</v>
      </c>
      <c r="D244"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value=+УОЛЛИС И ФУТУНА+&gt;WF&lt;/option&gt;</v>
      </c>
      <c r="E244" s="1">
        <f>IF(ISBLANK(Таблица1[[#This Row],[Краткое наименование]]),0,LEN(TRIM(Таблица1[[#This Row],[Краткое наименование]]))-LEN(SUBSTITUTE(Таблица1[[#This Row],[Краткое наименование]]," ",""))+1)</f>
        <v>3</v>
      </c>
    </row>
    <row r="245" spans="1:5" x14ac:dyDescent="0.2">
      <c r="A245" s="1" t="s">
        <v>486</v>
      </c>
      <c r="B245" s="1" t="s">
        <v>487</v>
      </c>
      <c r="C245" s="1" t="str">
        <f>_xlfn.CONCAT("&lt;option value=",Таблица1[[#This Row],[Код]],"&gt;",Таблица1[[#This Row],[Краткое наименование]],"&lt;/option&gt;")</f>
        <v>&lt;option value=WS&gt;САМОА&lt;/option&gt;</v>
      </c>
      <c r="D245"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value=САМОА&gt;WS&lt;/option&gt;</v>
      </c>
      <c r="E245" s="1">
        <f>IF(ISBLANK(Таблица1[[#This Row],[Краткое наименование]]),0,LEN(TRIM(Таблица1[[#This Row],[Краткое наименование]]))-LEN(SUBSTITUTE(Таблица1[[#This Row],[Краткое наименование]]," ",""))+1)</f>
        <v>1</v>
      </c>
    </row>
    <row r="246" spans="1:5" x14ac:dyDescent="0.2">
      <c r="A246" s="1" t="s">
        <v>488</v>
      </c>
      <c r="B246" s="1" t="s">
        <v>489</v>
      </c>
      <c r="C246" s="1" t="str">
        <f>_xlfn.CONCAT("&lt;option value=",Таблица1[[#This Row],[Код]],"&gt;",Таблица1[[#This Row],[Краткое наименование]],"&lt;/option&gt;")</f>
        <v>&lt;option value=YE&gt;ЙЕМЕН&lt;/option&gt;</v>
      </c>
      <c r="D246"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value=ЙЕМЕН&gt;YE&lt;/option&gt;</v>
      </c>
      <c r="E246" s="1">
        <f>IF(ISBLANK(Таблица1[[#This Row],[Краткое наименование]]),0,LEN(TRIM(Таблица1[[#This Row],[Краткое наименование]]))-LEN(SUBSTITUTE(Таблица1[[#This Row],[Краткое наименование]]," ",""))+1)</f>
        <v>1</v>
      </c>
    </row>
    <row r="247" spans="1:5" x14ac:dyDescent="0.2">
      <c r="A247" s="1" t="s">
        <v>490</v>
      </c>
      <c r="B247" s="1" t="s">
        <v>491</v>
      </c>
      <c r="C247" s="1" t="str">
        <f>_xlfn.CONCAT("&lt;option value=",Таблица1[[#This Row],[Код]],"&gt;",Таблица1[[#This Row],[Краткое наименование]],"&lt;/option&gt;")</f>
        <v>&lt;option value=YT&gt;МАЙОТТА&lt;/option&gt;</v>
      </c>
      <c r="D247"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value=МАЙОТТА&gt;YT&lt;/option&gt;</v>
      </c>
      <c r="E247" s="1">
        <f>IF(ISBLANK(Таблица1[[#This Row],[Краткое наименование]]),0,LEN(TRIM(Таблица1[[#This Row],[Краткое наименование]]))-LEN(SUBSTITUTE(Таблица1[[#This Row],[Краткое наименование]]," ",""))+1)</f>
        <v>1</v>
      </c>
    </row>
    <row r="248" spans="1:5" x14ac:dyDescent="0.2">
      <c r="A248" s="1" t="s">
        <v>492</v>
      </c>
      <c r="B248" s="1" t="s">
        <v>493</v>
      </c>
      <c r="C248" s="1" t="str">
        <f>_xlfn.CONCAT("&lt;option value=",Таблица1[[#This Row],[Код]],"&gt;",Таблица1[[#This Row],[Краткое наименование]],"&lt;/option&gt;")</f>
        <v>&lt;option value=ZA&gt;ЮЖНАЯ АФРИКА&lt;/option&gt;</v>
      </c>
      <c r="D248"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value=+ЮЖНАЯ АФРИКА+&gt;ZA&lt;/option&gt;</v>
      </c>
      <c r="E248" s="1">
        <f>IF(ISBLANK(Таблица1[[#This Row],[Краткое наименование]]),0,LEN(TRIM(Таблица1[[#This Row],[Краткое наименование]]))-LEN(SUBSTITUTE(Таблица1[[#This Row],[Краткое наименование]]," ",""))+1)</f>
        <v>2</v>
      </c>
    </row>
    <row r="249" spans="1:5" x14ac:dyDescent="0.2">
      <c r="A249" s="1" t="s">
        <v>494</v>
      </c>
      <c r="B249" s="1" t="s">
        <v>495</v>
      </c>
      <c r="C249" s="1" t="str">
        <f>_xlfn.CONCAT("&lt;option value=",Таблица1[[#This Row],[Код]],"&gt;",Таблица1[[#This Row],[Краткое наименование]],"&lt;/option&gt;")</f>
        <v>&lt;option value=ZM&gt;ЗАМБИЯ&lt;/option&gt;</v>
      </c>
      <c r="D249"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value=ЗАМБИЯ&gt;ZM&lt;/option&gt;</v>
      </c>
      <c r="E249" s="1">
        <f>IF(ISBLANK(Таблица1[[#This Row],[Краткое наименование]]),0,LEN(TRIM(Таблица1[[#This Row],[Краткое наименование]]))-LEN(SUBSTITUTE(Таблица1[[#This Row],[Краткое наименование]]," ",""))+1)</f>
        <v>1</v>
      </c>
    </row>
    <row r="250" spans="1:5" x14ac:dyDescent="0.2">
      <c r="A250" s="1" t="s">
        <v>496</v>
      </c>
      <c r="B250" s="1" t="s">
        <v>497</v>
      </c>
      <c r="C250" s="1" t="str">
        <f>_xlfn.CONCAT("&lt;option value=",Таблица1[[#This Row],[Код]],"&gt;",Таблица1[[#This Row],[Краткое наименование]],"&lt;/option&gt;")</f>
        <v>&lt;option value=ZW&gt;ЗИМБАБВЕ&lt;/option&gt;</v>
      </c>
      <c r="D250" s="1" t="str">
        <f>IF(Таблица1[[#This Row],[Количество слов]]&gt;1,_xlfn.CONCAT("&lt;option value=","+",Таблица1[[#This Row],[Краткое наименование]],"+","&gt;",Таблица1[[#This Row],[Код]],"&lt;/option&gt;"),_xlfn.CONCAT("&lt;option value=",Таблица1[[#This Row],[Краткое наименование]],"&gt;",Таблица1[[#This Row],[Код]],"&lt;/option&gt;"))</f>
        <v>&lt;option value=ЗИМБАБВЕ&gt;ZW&lt;/option&gt;</v>
      </c>
      <c r="E250" s="1">
        <f>IF(ISBLANK(Таблица1[[#This Row],[Краткое наименование]]),0,LEN(TRIM(Таблица1[[#This Row],[Краткое наименование]]))-LEN(SUBSTITUTE(Таблица1[[#This Row],[Краткое наименование]]," ",""))+1)</f>
        <v>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D6A1-A046-4A34-9EDB-B7F1AB76B37E}">
  <dimension ref="A1:C13"/>
  <sheetViews>
    <sheetView workbookViewId="0">
      <selection activeCell="C2" sqref="C2:C13"/>
    </sheetView>
  </sheetViews>
  <sheetFormatPr defaultRowHeight="15" x14ac:dyDescent="0.25"/>
  <cols>
    <col min="1" max="1" width="11.85546875" customWidth="1"/>
    <col min="2" max="2" width="56.140625" customWidth="1"/>
  </cols>
  <sheetData>
    <row r="1" spans="1:3" x14ac:dyDescent="0.25">
      <c r="A1" t="s">
        <v>498</v>
      </c>
      <c r="B1" t="s">
        <v>841</v>
      </c>
      <c r="C1" t="s">
        <v>2779</v>
      </c>
    </row>
    <row r="2" spans="1:3" x14ac:dyDescent="0.25">
      <c r="A2" t="s">
        <v>1497</v>
      </c>
      <c r="B2" t="s">
        <v>1496</v>
      </c>
      <c r="C2" t="str">
        <f>_xlfn.CONCAT("&lt;option value=",Таблица9[[#This Row],[Код]],"&gt;",Таблица9[[#This Row],[Наименование]],"&lt;/option&gt;")</f>
        <v>&lt;option value=ИУ&gt;Уплата платежа до выпуска товаров, а в отношении товаров, выпуск которых произведен до подачи декларации на товары, - до истечения сроков, указанных в пунктах 7, 10 и 11 статьи 137, пунктах 11 и 12 статьи 198 Таможенного кодекса Евразийского экономического союза&lt;/option&gt;</v>
      </c>
    </row>
    <row r="3" spans="1:3" x14ac:dyDescent="0.25">
      <c r="A3" t="s">
        <v>1499</v>
      </c>
      <c r="B3" t="s">
        <v>1498</v>
      </c>
      <c r="C3" t="str">
        <f>_xlfn.CONCAT("&lt;option value=",Таблица9[[#This Row],[Код]],"&gt;",Таблица9[[#This Row],[Наименование]],"&lt;/option&gt;")</f>
        <v>&lt;option value=ВУ&gt;Платеж уплачен (взыскан) после выпуска товаров в полном размере исчисленной суммы, а в отношении товаров, выпуск которых произведен до подачи декларации на товары, - по истечении сроков, указанных в пунктах 7, 10 и 11 статьи 137, пунктах 11 и 12 статьи 198 Таможенного кодекса Евразийского экономического союза&lt;/option&gt;</v>
      </c>
    </row>
    <row r="4" spans="1:3" x14ac:dyDescent="0.25">
      <c r="A4" t="s">
        <v>1501</v>
      </c>
      <c r="B4" t="s">
        <v>1500</v>
      </c>
      <c r="C4" t="str">
        <f>_xlfn.CONCAT("&lt;option value=",Таблица9[[#This Row],[Код]],"&gt;",Таблица9[[#This Row],[Наименование]],"&lt;/option&gt;")</f>
        <v>&lt;option value=ОП&gt;Отсрочка уплаты таможенных пошлин, изменение срока уплаты налогов или таможенных сборов с единовременным погашением суммы платежа&lt;/option&gt;</v>
      </c>
    </row>
    <row r="5" spans="1:3" x14ac:dyDescent="0.25">
      <c r="A5" t="s">
        <v>1503</v>
      </c>
      <c r="B5" t="s">
        <v>1502</v>
      </c>
      <c r="C5" t="str">
        <f>_xlfn.CONCAT("&lt;option value=",Таблица9[[#This Row],[Код]],"&gt;",Таблица9[[#This Row],[Наименование]],"&lt;/option&gt;")</f>
        <v>&lt;option value=РП&gt;Рассрочка уплаты таможенных пошлин, изменение срока уплаты налогов или таможенных сборов с поэтапным погашением суммы платежа&lt;/option&gt;</v>
      </c>
    </row>
    <row r="6" spans="1:3" x14ac:dyDescent="0.25">
      <c r="A6" t="s">
        <v>1505</v>
      </c>
      <c r="B6" t="s">
        <v>1504</v>
      </c>
      <c r="C6" t="str">
        <f>_xlfn.CONCAT("&lt;option value=",Таблица9[[#This Row],[Код]],"&gt;",Таблица9[[#This Row],[Наименование]],"&lt;/option&gt;")</f>
        <v>&lt;option value=УН&gt;Условное исчисление таможенных пошлин, налогов и таможенных сборов, освобождение от которых предусмотрено международными договорами и актами, составляющими право Евразийского экономического союза, и законодательством государств - членов Евразийского экономического союза&lt;/option&gt;</v>
      </c>
    </row>
    <row r="7" spans="1:3" x14ac:dyDescent="0.25">
      <c r="A7" t="s">
        <v>1507</v>
      </c>
      <c r="B7" t="s">
        <v>1506</v>
      </c>
      <c r="C7" t="str">
        <f>_xlfn.CONCAT("&lt;option value=",Таблица9[[#This Row],[Код]],"&gt;",Таблица9[[#This Row],[Наименование]],"&lt;/option&gt;")</f>
        <v>&lt;option value=УР&gt;Условное исчисление таможенных пошлин, налогов и таможенных сборов исходя из содержания таможенной процедуры, условиями которой предусмотрено освобождение от уплаты таможенных пошлин, налогов и таможенных сборов&lt;/option&gt;</v>
      </c>
    </row>
    <row r="8" spans="1:3" x14ac:dyDescent="0.25">
      <c r="A8" t="s">
        <v>1509</v>
      </c>
      <c r="B8" t="s">
        <v>1508</v>
      </c>
      <c r="C8" t="str">
        <f>_xlfn.CONCAT("&lt;option value=",Таблица9[[#This Row],[Код]],"&gt;",Таблица9[[#This Row],[Наименование]],"&lt;/option&gt;")</f>
        <v>&lt;option value=УМ&gt;Платеж не уплачивается или уплачивается в размере, меньшем исчисленной суммы&lt;/option&gt;</v>
      </c>
    </row>
    <row r="9" spans="1:3" x14ac:dyDescent="0.25">
      <c r="A9" t="s">
        <v>1511</v>
      </c>
      <c r="B9" t="s">
        <v>1510</v>
      </c>
      <c r="C9" t="str">
        <f>_xlfn.CONCAT("&lt;option value=",Таблица9[[#This Row],[Код]],"&gt;",Таблица9[[#This Row],[Наименование]],"&lt;/option&gt;")</f>
        <v>&lt;option value=ВВ&gt;Платеж уплачивается (взыскан) при частичной уплате таможенных пошлин, налогов в соответствии с таможенной процедурой временного ввоза (допуска)&lt;/option&gt;</v>
      </c>
    </row>
    <row r="10" spans="1:3" x14ac:dyDescent="0.25">
      <c r="A10" t="s">
        <v>1513</v>
      </c>
      <c r="B10" t="s">
        <v>1512</v>
      </c>
      <c r="C10" t="str">
        <f>_xlfn.CONCAT("&lt;option value=",Таблица9[[#This Row],[Код]],"&gt;",Таблица9[[#This Row],[Наименование]],"&lt;/option&gt;")</f>
        <v>&lt;option value=ЗН&gt;Уплата налога на добавленную стоимость методом зачета (для Республики Казахстан)&lt;/option&gt;</v>
      </c>
    </row>
    <row r="11" spans="1:3" x14ac:dyDescent="0.25">
      <c r="A11" t="s">
        <v>1515</v>
      </c>
      <c r="B11" t="s">
        <v>1514</v>
      </c>
      <c r="C11" t="str">
        <f>_xlfn.CONCAT("&lt;option value=",Таблица9[[#This Row],[Код]],"&gt;",Таблица9[[#This Row],[Наименование]],"&lt;/option&gt;")</f>
        <v>&lt;option value=ОЧ&gt;Отсрочка части суммы таможенных пошлин, изменение срока уплаты части суммы налогов или таможенных сборов с единовременным погашением суммы платежа&lt;/option&gt;</v>
      </c>
    </row>
    <row r="12" spans="1:3" x14ac:dyDescent="0.25">
      <c r="A12" t="s">
        <v>1517</v>
      </c>
      <c r="B12" t="s">
        <v>1516</v>
      </c>
      <c r="C12" t="str">
        <f>_xlfn.CONCAT("&lt;option value=",Таблица9[[#This Row],[Код]],"&gt;",Таблица9[[#This Row],[Наименование]],"&lt;/option&gt;")</f>
        <v>&lt;option value=ТР&gt;Уплата таможенных пошлин по временной таможенной декларации в отношении товаров, перемещаемых трубопроводным транспортом (для Российском Федерации)&lt;/option&gt;</v>
      </c>
    </row>
    <row r="13" spans="1:3" x14ac:dyDescent="0.25">
      <c r="A13" t="s">
        <v>1519</v>
      </c>
      <c r="B13" t="s">
        <v>1518</v>
      </c>
      <c r="C13" t="str">
        <f>_xlfn.CONCAT("&lt;option value=",Таблица9[[#This Row],[Код]],"&gt;",Таблица9[[#This Row],[Наименование]],"&lt;/option&gt;")</f>
        <v>&lt;option value=ПУ&gt;Платеж подлежал бы уплате исходя из сведений, указанных в расчете размера обеспечения исполнения обязанности по уплате таможенных пошлин, налогов, специальных, антидемпинговых, компенсационных пошлин&lt;/option&gt;</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DA95-31B2-4941-A15C-483D4781559D}">
  <dimension ref="A1:D16"/>
  <sheetViews>
    <sheetView tabSelected="1" workbookViewId="0">
      <selection activeCell="D2" sqref="D2:D16"/>
    </sheetView>
  </sheetViews>
  <sheetFormatPr defaultRowHeight="15" x14ac:dyDescent="0.25"/>
  <cols>
    <col min="1" max="1" width="11.85546875" customWidth="1"/>
    <col min="2" max="2" width="50.28515625" customWidth="1"/>
  </cols>
  <sheetData>
    <row r="1" spans="1:4" x14ac:dyDescent="0.25">
      <c r="A1" t="s">
        <v>498</v>
      </c>
      <c r="B1" t="s">
        <v>841</v>
      </c>
      <c r="C1" t="s">
        <v>2779</v>
      </c>
      <c r="D1" t="s">
        <v>3571</v>
      </c>
    </row>
    <row r="2" spans="1:4" x14ac:dyDescent="0.25">
      <c r="A2" t="s">
        <v>1521</v>
      </c>
      <c r="B2" t="s">
        <v>1520</v>
      </c>
      <c r="C2" t="str">
        <f>_xlfn.CONCAT("&lt;option value=",Таблица10[[#This Row],[Код]],"&gt;",Таблица10[[#This Row],[Наименование]],"&lt;/option&gt;")</f>
        <v>&lt;option value=БН&gt;В безналичной форме на соответствующий код бюджетной классификации&lt;/option&gt;</v>
      </c>
      <c r="D2" t="str">
        <f>_xlfn.CONCAT("&lt;tr&gt;","&lt;td&gt;",Таблица10[[#This Row],[Код]],"&lt;/td&gt;","&lt;td&gt;",Таблица10[[#This Row],[Наименование]],"&lt;/td&gt;","&lt;/tr&gt;")</f>
        <v>&lt;tr&gt;&lt;td&gt;БН&lt;/td&gt;&lt;td&gt;В безналичной форме на соответствующий код бюджетной классификации&lt;/td&gt;&lt;/tr&gt;</v>
      </c>
    </row>
    <row r="3" spans="1:4" x14ac:dyDescent="0.25">
      <c r="A3" t="s">
        <v>1523</v>
      </c>
      <c r="B3" t="s">
        <v>1522</v>
      </c>
      <c r="C3" t="str">
        <f>_xlfn.CONCAT("&lt;option value=",Таблица10[[#This Row],[Код]],"&gt;",Таблица10[[#This Row],[Наименование]],"&lt;/option&gt;")</f>
        <v>&lt;option value=БЗ&gt;Зачетом платежа, уплаченного в безналичной форме на иной код бюджетной классификации&lt;/option&gt;</v>
      </c>
      <c r="D3" t="str">
        <f>_xlfn.CONCAT("&lt;tr&gt;","&lt;td&gt;",Таблица10[[#This Row],[Код]],"&lt;/td&gt;","&lt;td&gt;",Таблица10[[#This Row],[Наименование]],"&lt;/td&gt;","&lt;/tr&gt;")</f>
        <v>&lt;tr&gt;&lt;td&gt;БЗ&lt;/td&gt;&lt;td&gt;Зачетом платежа, уплаченного в безналичной форме на иной код бюджетной классификации&lt;/td&gt;&lt;/tr&gt;</v>
      </c>
    </row>
    <row r="4" spans="1:4" x14ac:dyDescent="0.25">
      <c r="A4" t="s">
        <v>1525</v>
      </c>
      <c r="B4" t="s">
        <v>1524</v>
      </c>
      <c r="C4" t="str">
        <f>_xlfn.CONCAT("&lt;option value=",Таблица10[[#This Row],[Код]],"&gt;",Таблица10[[#This Row],[Наименование]],"&lt;/option&gt;")</f>
        <v>&lt;option value=НР&gt;В наличной форме&lt;/option&gt;</v>
      </c>
      <c r="D4" t="str">
        <f>_xlfn.CONCAT("&lt;tr&gt;","&lt;td&gt;",Таблица10[[#This Row],[Код]],"&lt;/td&gt;","&lt;td&gt;",Таблица10[[#This Row],[Наименование]],"&lt;/td&gt;","&lt;/tr&gt;")</f>
        <v>&lt;tr&gt;&lt;td&gt;НР&lt;/td&gt;&lt;td&gt;В наличной форме&lt;/td&gt;&lt;/tr&gt;</v>
      </c>
    </row>
    <row r="5" spans="1:4" x14ac:dyDescent="0.25">
      <c r="A5" t="s">
        <v>1527</v>
      </c>
      <c r="B5" t="s">
        <v>1526</v>
      </c>
      <c r="C5" t="str">
        <f>_xlfn.CONCAT("&lt;option value=",Таблица10[[#This Row],[Код]],"&gt;",Таблица10[[#This Row],[Наименование]],"&lt;/option&gt;")</f>
        <v>&lt;option value=ПК&gt;С применением микропроцессорных пластиковых карт&lt;/option&gt;</v>
      </c>
      <c r="D5" t="str">
        <f>_xlfn.CONCAT("&lt;tr&gt;","&lt;td&gt;",Таблица10[[#This Row],[Код]],"&lt;/td&gt;","&lt;td&gt;",Таблица10[[#This Row],[Наименование]],"&lt;/td&gt;","&lt;/tr&gt;")</f>
        <v>&lt;tr&gt;&lt;td&gt;ПК&lt;/td&gt;&lt;td&gt;С применением микропроцессорных пластиковых карт&lt;/td&gt;&lt;/tr&gt;</v>
      </c>
    </row>
    <row r="6" spans="1:4" x14ac:dyDescent="0.25">
      <c r="A6" t="s">
        <v>1529</v>
      </c>
      <c r="B6" t="s">
        <v>1528</v>
      </c>
      <c r="C6" t="str">
        <f>_xlfn.CONCAT("&lt;option value=",Таблица10[[#This Row],[Код]],"&gt;",Таблица10[[#This Row],[Наименование]],"&lt;/option&gt;")</f>
        <v>&lt;option value=КЗ&gt;Зачетом платежа, уплаченного с применением микропроцессорных пластиковых карт на иной код бюджетной классификации &lt;*&gt;&lt;/option&gt;</v>
      </c>
      <c r="D6" t="str">
        <f>_xlfn.CONCAT("&lt;tr&gt;","&lt;td&gt;",Таблица10[[#This Row],[Код]],"&lt;/td&gt;","&lt;td&gt;",Таблица10[[#This Row],[Наименование]],"&lt;/td&gt;","&lt;/tr&gt;")</f>
        <v>&lt;tr&gt;&lt;td&gt;КЗ&lt;/td&gt;&lt;td&gt;Зачетом платежа, уплаченного с применением микропроцессорных пластиковых карт на иной код бюджетной классификации &lt;*&gt;&lt;/td&gt;&lt;/tr&gt;</v>
      </c>
    </row>
    <row r="7" spans="1:4" x14ac:dyDescent="0.25">
      <c r="A7" t="s">
        <v>1531</v>
      </c>
      <c r="B7" t="s">
        <v>1530</v>
      </c>
      <c r="C7" t="str">
        <f>_xlfn.CONCAT("&lt;option value=",Таблица10[[#This Row],[Код]],"&gt;",Таблица10[[#This Row],[Наименование]],"&lt;/option&gt;")</f>
        <v>&lt;option value=ПС&gt;Предприятию связи&lt;/option&gt;</v>
      </c>
      <c r="D7" t="str">
        <f>_xlfn.CONCAT("&lt;tr&gt;","&lt;td&gt;",Таблица10[[#This Row],[Код]],"&lt;/td&gt;","&lt;td&gt;",Таблица10[[#This Row],[Наименование]],"&lt;/td&gt;","&lt;/tr&gt;")</f>
        <v>&lt;tr&gt;&lt;td&gt;ПС&lt;/td&gt;&lt;td&gt;Предприятию связи&lt;/td&gt;&lt;/tr&gt;</v>
      </c>
    </row>
    <row r="8" spans="1:4" x14ac:dyDescent="0.25">
      <c r="A8" t="s">
        <v>1533</v>
      </c>
      <c r="B8" t="s">
        <v>1532</v>
      </c>
      <c r="C8" t="str">
        <f>_xlfn.CONCAT("&lt;option value=",Таблица10[[#This Row],[Код]],"&gt;",Таблица10[[#This Row],[Наименование]],"&lt;/option&gt;")</f>
        <v>&lt;option value=ОБ&gt;Путем обращения в таможенные платежи сумм, внесенных на счета, не предназначенные для зачисления сумм таможенных платежей &lt;*&gt;&lt;/option&gt;</v>
      </c>
      <c r="D8" t="str">
        <f>_xlfn.CONCAT("&lt;tr&gt;","&lt;td&gt;",Таблица10[[#This Row],[Код]],"&lt;/td&gt;","&lt;td&gt;",Таблица10[[#This Row],[Наименование]],"&lt;/td&gt;","&lt;/tr&gt;")</f>
        <v>&lt;tr&gt;&lt;td&gt;ОБ&lt;/td&gt;&lt;td&gt;Путем обращения в таможенные платежи сумм, внесенных на счета, не предназначенные для зачисления сумм таможенных платежей &lt;*&gt;&lt;/td&gt;&lt;/tr&gt;</v>
      </c>
    </row>
    <row r="9" spans="1:4" x14ac:dyDescent="0.25">
      <c r="A9" t="s">
        <v>1535</v>
      </c>
      <c r="B9" t="s">
        <v>1534</v>
      </c>
      <c r="C9" t="str">
        <f>_xlfn.CONCAT("&lt;option value=",Таблица10[[#This Row],[Код]],"&gt;",Таблица10[[#This Row],[Наименование]],"&lt;/option&gt;")</f>
        <v>&lt;option value=ВЗ&gt;Взаимозачетом таможенных платежей, подлежащих уплате плательщиком, и финансовых обязательств органов государственного управления, исполнительных и распорядительных органов государства - члена Евразийского экономического союза перед этим плательщиком &lt;**&gt;&lt;/option&gt;</v>
      </c>
      <c r="D9" t="str">
        <f>_xlfn.CONCAT("&lt;tr&gt;","&lt;td&gt;",Таблица10[[#This Row],[Код]],"&lt;/td&gt;","&lt;td&gt;",Таблица10[[#This Row],[Наименование]],"&lt;/td&gt;","&lt;/tr&gt;")</f>
        <v>&lt;tr&gt;&lt;td&gt;ВЗ&lt;/td&gt;&lt;td&gt;Взаимозачетом таможенных платежей, подлежащих уплате плательщиком, и финансовых обязательств органов государственного управления, исполнительных и распорядительных органов государства - члена Евразийского экономического союза перед этим плательщиком &lt;**&gt;&lt;/td&gt;&lt;/tr&gt;</v>
      </c>
    </row>
    <row r="10" spans="1:4" x14ac:dyDescent="0.25">
      <c r="A10" t="s">
        <v>2771</v>
      </c>
      <c r="B10" t="s">
        <v>1524</v>
      </c>
      <c r="C10" t="str">
        <f>_xlfn.CONCAT("&lt;option value=",Таблица10[[#This Row],[Код]],"&gt;",Таблица10[[#This Row],[Наименование]],"&lt;/option&gt;")</f>
        <v>&lt;option value=КТ&gt;В наличной форме&lt;/option&gt;</v>
      </c>
      <c r="D10" t="str">
        <f>_xlfn.CONCAT("&lt;tr&gt;","&lt;td&gt;",Таблица10[[#This Row],[Код]],"&lt;/td&gt;","&lt;td&gt;",Таблица10[[#This Row],[Наименование]],"&lt;/td&gt;","&lt;/tr&gt;")</f>
        <v>&lt;tr&gt;&lt;td&gt;КТ&lt;/td&gt;&lt;td&gt;В наличной форме&lt;/td&gt;&lt;/tr&gt;</v>
      </c>
    </row>
    <row r="11" spans="1:4" x14ac:dyDescent="0.25">
      <c r="A11" t="s">
        <v>1531</v>
      </c>
      <c r="B11" t="s">
        <v>2772</v>
      </c>
      <c r="C11" t="str">
        <f>_xlfn.CONCAT("&lt;option value=",Таблица10[[#This Row],[Код]],"&gt;",Таблица10[[#This Row],[Наименование]],"&lt;/option&gt;")</f>
        <v>&lt;option value=ПС&gt;Государственному предприятию связи&lt;/option&gt;</v>
      </c>
      <c r="D11" t="str">
        <f>_xlfn.CONCAT("&lt;tr&gt;","&lt;td&gt;",Таблица10[[#This Row],[Код]],"&lt;/td&gt;","&lt;td&gt;",Таблица10[[#This Row],[Наименование]],"&lt;/td&gt;","&lt;/tr&gt;")</f>
        <v>&lt;tr&gt;&lt;td&gt;ПС&lt;/td&gt;&lt;td&gt;Государственному предприятию связи&lt;/td&gt;&lt;/tr&gt;</v>
      </c>
    </row>
    <row r="12" spans="1:4" x14ac:dyDescent="0.25">
      <c r="A12" t="s">
        <v>2773</v>
      </c>
      <c r="B12" t="s">
        <v>1526</v>
      </c>
      <c r="C12" t="str">
        <f>_xlfn.CONCAT("&lt;option value=",Таблица10[[#This Row],[Код]],"&gt;",Таблица10[[#This Row],[Наименование]],"&lt;/option&gt;")</f>
        <v>&lt;option value=ТК&gt;С применением микропроцессорных пластиковых карт&lt;/option&gt;</v>
      </c>
      <c r="D12" t="str">
        <f>_xlfn.CONCAT("&lt;tr&gt;","&lt;td&gt;",Таблица10[[#This Row],[Код]],"&lt;/td&gt;","&lt;td&gt;",Таблица10[[#This Row],[Наименование]],"&lt;/td&gt;","&lt;/tr&gt;")</f>
        <v>&lt;tr&gt;&lt;td&gt;ТК&lt;/td&gt;&lt;td&gt;С применением микропроцессорных пластиковых карт&lt;/td&gt;&lt;/tr&gt;</v>
      </c>
    </row>
    <row r="13" spans="1:4" x14ac:dyDescent="0.25">
      <c r="A13" t="s">
        <v>1501</v>
      </c>
      <c r="B13" t="s">
        <v>2774</v>
      </c>
      <c r="C13" t="str">
        <f>_xlfn.CONCAT("&lt;option value=",Таблица10[[#This Row],[Код]],"&gt;",Таблица10[[#This Row],[Наименование]],"&lt;/option&gt;")</f>
        <v>&lt;option value=ОП&gt;Отсрочка по уплате таможенных пошлин, налогов&lt;/option&gt;</v>
      </c>
      <c r="D13" t="str">
        <f>_xlfn.CONCAT("&lt;tr&gt;","&lt;td&gt;",Таблица10[[#This Row],[Код]],"&lt;/td&gt;","&lt;td&gt;",Таблица10[[#This Row],[Наименование]],"&lt;/td&gt;","&lt;/tr&gt;")</f>
        <v>&lt;tr&gt;&lt;td&gt;ОП&lt;/td&gt;&lt;td&gt;Отсрочка по уплате таможенных пошлин, налогов&lt;/td&gt;&lt;/tr&gt;</v>
      </c>
    </row>
    <row r="14" spans="1:4" x14ac:dyDescent="0.25">
      <c r="A14" t="s">
        <v>1503</v>
      </c>
      <c r="B14" t="s">
        <v>2775</v>
      </c>
      <c r="C14" t="str">
        <f>_xlfn.CONCAT("&lt;option value=",Таблица10[[#This Row],[Код]],"&gt;",Таблица10[[#This Row],[Наименование]],"&lt;/option&gt;")</f>
        <v>&lt;option value=РП&gt;Рассрочка по уплате таможенных пошлин, налогов&lt;/option&gt;</v>
      </c>
      <c r="D14" t="str">
        <f>_xlfn.CONCAT("&lt;tr&gt;","&lt;td&gt;",Таблица10[[#This Row],[Код]],"&lt;/td&gt;","&lt;td&gt;",Таблица10[[#This Row],[Наименование]],"&lt;/td&gt;","&lt;/tr&gt;")</f>
        <v>&lt;tr&gt;&lt;td&gt;РП&lt;/td&gt;&lt;td&gt;Рассрочка по уплате таможенных пошлин, налогов&lt;/td&gt;&lt;/tr&gt;</v>
      </c>
    </row>
    <row r="15" spans="1:4" x14ac:dyDescent="0.25">
      <c r="A15" t="s">
        <v>1505</v>
      </c>
      <c r="B15" t="s">
        <v>2776</v>
      </c>
      <c r="C15" t="str">
        <f>_xlfn.CONCAT("&lt;option value=",Таблица10[[#This Row],[Код]],"&gt;",Таблица10[[#This Row],[Наименование]],"&lt;/option&gt;")</f>
        <v>&lt;option value=УН&gt;Условное начисление таможенных пошлин, налогов и сборов, освобождение от уплаты которых предусмотрено актами законодательства Российской Федерации о налогах и сборах&lt;/option&gt;</v>
      </c>
      <c r="D15" t="str">
        <f>_xlfn.CONCAT("&lt;tr&gt;","&lt;td&gt;",Таблица10[[#This Row],[Код]],"&lt;/td&gt;","&lt;td&gt;",Таблица10[[#This Row],[Наименование]],"&lt;/td&gt;","&lt;/tr&gt;")</f>
        <v>&lt;tr&gt;&lt;td&gt;УН&lt;/td&gt;&lt;td&gt;Условное начисление таможенных пошлин, налогов и сборов, освобождение от уплаты которых предусмотрено актами законодательства Российской Федерации о налогах и сборах&lt;/td&gt;&lt;/tr&gt;</v>
      </c>
    </row>
    <row r="16" spans="1:4" x14ac:dyDescent="0.25">
      <c r="A16" t="s">
        <v>1507</v>
      </c>
      <c r="B16" t="s">
        <v>2777</v>
      </c>
      <c r="C16" t="str">
        <f>_xlfn.CONCAT("&lt;option value=",Таблица10[[#This Row],[Код]],"&gt;",Таблица10[[#This Row],[Наименование]],"&lt;/option&gt;")</f>
        <v>&lt;option value=УР&gt;Условное начисление таможенных пошлин, налогов и сборов исходя из содержания таможенного режима, условиями которого предусмотрено освобождение от уплаты налогов и сборов, которые подлежали бы фактической уплате при выпуске декларируемых товаров для свободного обращения или вывозе с таможенной территории Российской Федерации&lt;/option&gt;</v>
      </c>
      <c r="D16" t="str">
        <f>_xlfn.CONCAT("&lt;tr&gt;","&lt;td&gt;",Таблица10[[#This Row],[Код]],"&lt;/td&gt;","&lt;td&gt;",Таблица10[[#This Row],[Наименование]],"&lt;/td&gt;","&lt;/tr&gt;")</f>
        <v>&lt;tr&gt;&lt;td&gt;УР&lt;/td&gt;&lt;td&gt;Условное начисление таможенных пошлин, налогов и сборов исходя из содержания таможенного режима, условиями которого предусмотрено освобождение от уплаты налогов и сборов, которые подлежали бы фактической уплате при выпуске декларируемых товаров для свободного обращения или вывозе с таможенной территории Российской Федерации&lt;/td&gt;&lt;/tr&gt;</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A30F-D01D-441D-A209-D2F788259592}">
  <dimension ref="A1:C15"/>
  <sheetViews>
    <sheetView workbookViewId="0">
      <selection activeCell="C2" sqref="C2:C15"/>
    </sheetView>
  </sheetViews>
  <sheetFormatPr defaultRowHeight="15" x14ac:dyDescent="0.25"/>
  <cols>
    <col min="1" max="1" width="11.85546875" customWidth="1"/>
    <col min="2" max="2" width="61" customWidth="1"/>
  </cols>
  <sheetData>
    <row r="1" spans="1:3" x14ac:dyDescent="0.25">
      <c r="A1" t="s">
        <v>498</v>
      </c>
      <c r="B1" t="s">
        <v>841</v>
      </c>
      <c r="C1" t="s">
        <v>2779</v>
      </c>
    </row>
    <row r="2" spans="1:3" x14ac:dyDescent="0.25">
      <c r="A2">
        <v>11</v>
      </c>
      <c r="B2" t="s">
        <v>1536</v>
      </c>
      <c r="C2" t="str">
        <f>_xlfn.CONCAT("&lt;option value=",Таблица11[[#This Row],[Код]],"&gt;",Таблица11[[#This Row],[Наименование]],"&lt;/option&gt;")</f>
        <v>&lt;option value=11&gt;Склад временного хранения&lt;/option&gt;</v>
      </c>
    </row>
    <row r="3" spans="1:3" x14ac:dyDescent="0.25">
      <c r="A3">
        <v>21</v>
      </c>
      <c r="B3" t="s">
        <v>832</v>
      </c>
      <c r="C3" t="str">
        <f>_xlfn.CONCAT("&lt;option value=",Таблица11[[#This Row],[Код]],"&gt;",Таблица11[[#This Row],[Наименование]],"&lt;/option&gt;")</f>
        <v>&lt;option value=21&gt;Таможенный склад&lt;/option&gt;</v>
      </c>
    </row>
    <row r="4" spans="1:3" x14ac:dyDescent="0.25">
      <c r="A4">
        <v>22</v>
      </c>
      <c r="B4" t="s">
        <v>1537</v>
      </c>
      <c r="C4" t="str">
        <f>_xlfn.CONCAT("&lt;option value=",Таблица11[[#This Row],[Код]],"&gt;",Таблица11[[#This Row],[Наименование]],"&lt;/option&gt;")</f>
        <v>&lt;option value=22&gt;Магазин беспошлинной торговли&lt;/option&gt;</v>
      </c>
    </row>
    <row r="5" spans="1:3" x14ac:dyDescent="0.25">
      <c r="A5">
        <v>25</v>
      </c>
      <c r="B5" t="s">
        <v>833</v>
      </c>
      <c r="C5" t="str">
        <f>_xlfn.CONCAT("&lt;option value=",Таблица11[[#This Row],[Код]],"&gt;",Таблица11[[#This Row],[Наименование]],"&lt;/option&gt;")</f>
        <v>&lt;option value=25&gt;Свободный склад&lt;/option&gt;</v>
      </c>
    </row>
    <row r="6" spans="1:3" x14ac:dyDescent="0.25">
      <c r="A6">
        <v>31</v>
      </c>
      <c r="B6" t="s">
        <v>1538</v>
      </c>
      <c r="C6" t="str">
        <f>_xlfn.CONCAT("&lt;option value=",Таблица11[[#This Row],[Код]],"&gt;",Таблица11[[#This Row],[Наименование]],"&lt;/option&gt;")</f>
        <v>&lt;option value=31&gt;Склад получателя товаров&lt;/option&gt;</v>
      </c>
    </row>
    <row r="7" spans="1:3" x14ac:dyDescent="0.25">
      <c r="A7">
        <v>60</v>
      </c>
      <c r="B7" t="s">
        <v>1539</v>
      </c>
      <c r="C7" t="str">
        <f>_xlfn.CONCAT("&lt;option value=",Таблица11[[#This Row],[Код]],"&gt;",Таблица11[[#This Row],[Наименование]],"&lt;/option&gt;")</f>
        <v>&lt;option value=60&gt;Помещение, открытая площадка и иная территория уполномоченного экономического оператора&lt;/option&gt;</v>
      </c>
    </row>
    <row r="8" spans="1:3" x14ac:dyDescent="0.25">
      <c r="A8">
        <v>80</v>
      </c>
      <c r="B8" t="s">
        <v>1540</v>
      </c>
      <c r="C8" t="str">
        <f>_xlfn.CONCAT("&lt;option value=",Таблица11[[#This Row],[Код]],"&gt;",Таблица11[[#This Row],[Наименование]],"&lt;/option&gt;")</f>
        <v>&lt;option value=80&gt;Свободная (специальная, особая) экономическая зона&lt;/option&gt;</v>
      </c>
    </row>
    <row r="9" spans="1:3" x14ac:dyDescent="0.25">
      <c r="A9">
        <v>92</v>
      </c>
      <c r="B9" t="s">
        <v>1541</v>
      </c>
      <c r="C9" t="str">
        <f>_xlfn.CONCAT("&lt;option value=",Таблица11[[#This Row],[Код]],"&gt;",Таблица11[[#This Row],[Наименование]],"&lt;/option&gt;")</f>
        <v>&lt;option value=92&gt;Склад таможенного органа&lt;/option&gt;</v>
      </c>
    </row>
    <row r="10" spans="1:3" x14ac:dyDescent="0.25">
      <c r="A10">
        <v>93</v>
      </c>
      <c r="B10" t="s">
        <v>1542</v>
      </c>
      <c r="C10" t="str">
        <f>_xlfn.CONCAT("&lt;option value=",Таблица11[[#This Row],[Код]],"&gt;",Таблица11[[#This Row],[Наименование]],"&lt;/option&gt;")</f>
        <v>&lt;option value=93&gt;Отдельные помещения в местах международного почтового обмена&lt;/option&gt;</v>
      </c>
    </row>
    <row r="11" spans="1:3" x14ac:dyDescent="0.25">
      <c r="A11">
        <v>94</v>
      </c>
      <c r="B11" t="s">
        <v>1543</v>
      </c>
      <c r="C11" t="str">
        <f>_xlfn.CONCAT("&lt;option value=",Таблица11[[#This Row],[Код]],"&gt;",Таблица11[[#This Row],[Наименование]],"&lt;/option&gt;")</f>
        <v>&lt;option value=94&gt;Место хранения неполученного или невостребованного багажа, перемещаемого в рамках договора авиационной или железнодорожной перевозки пассажира&lt;/option&gt;</v>
      </c>
    </row>
    <row r="12" spans="1:3" x14ac:dyDescent="0.25">
      <c r="A12">
        <v>95</v>
      </c>
      <c r="B12" t="s">
        <v>1544</v>
      </c>
      <c r="C12" t="str">
        <f>_xlfn.CONCAT("&lt;option value=",Таблица11[[#This Row],[Код]],"&gt;",Таблица11[[#This Row],[Наименование]],"&lt;/option&gt;")</f>
        <v>&lt;option value=95&gt;Место разгрузки и перегрузки (перевалки) товаров в пределах территории морского (речного) порта&lt;/option&gt;</v>
      </c>
    </row>
    <row r="13" spans="1:3" x14ac:dyDescent="0.25">
      <c r="A13">
        <v>96</v>
      </c>
      <c r="B13" t="s">
        <v>1545</v>
      </c>
      <c r="C13" t="str">
        <f>_xlfn.CONCAT("&lt;option value=",Таблица11[[#This Row],[Код]],"&gt;",Таблица11[[#This Row],[Наименование]],"&lt;/option&gt;")</f>
        <v>&lt;option value=96&gt;Специально оборудованное место разгрузки и перегрузки (перевалки) иностранных товаров в пределах режимной территории аэропорта при условии, что место ввоза таких товаров в Российскую Федерацию и место их вывоза из Российской Федерации совпадают&lt;/option&gt;</v>
      </c>
    </row>
    <row r="14" spans="1:3" x14ac:dyDescent="0.25">
      <c r="A14">
        <v>97</v>
      </c>
      <c r="B14" t="s">
        <v>1546</v>
      </c>
      <c r="C14" t="str">
        <f>_xlfn.CONCAT("&lt;option value=",Таблица11[[#This Row],[Код]],"&gt;",Таблица11[[#This Row],[Наименование]],"&lt;/option&gt;")</f>
        <v>&lt;option value=97&gt;Железнодорожные пути и контейнерные площадки, расположенные в согласованных с таможенными органами местах в пределах железнодорожных станций и предназначенные для временного хранения товаров без их выгрузки из транспортных средств&lt;/option&gt;</v>
      </c>
    </row>
    <row r="15" spans="1:3" x14ac:dyDescent="0.25">
      <c r="A15">
        <v>99</v>
      </c>
      <c r="B15" t="s">
        <v>1547</v>
      </c>
      <c r="C15" t="str">
        <f>_xlfn.CONCAT("&lt;option value=",Таблица11[[#This Row],[Код]],"&gt;",Таблица11[[#This Row],[Наименование]],"&lt;/option&gt;")</f>
        <v>&lt;option value=99&gt;Иное место нахождения товаров&lt;/option&gt;</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CD0B-F304-40DA-9491-7BEE9F9B75B6}">
  <dimension ref="A1:E365"/>
  <sheetViews>
    <sheetView workbookViewId="0">
      <selection activeCell="E2" sqref="E2"/>
    </sheetView>
  </sheetViews>
  <sheetFormatPr defaultRowHeight="15" x14ac:dyDescent="0.25"/>
  <cols>
    <col min="1" max="1" width="9.140625" style="2"/>
    <col min="2" max="2" width="33.140625" customWidth="1"/>
    <col min="3" max="3" width="36.42578125" customWidth="1"/>
  </cols>
  <sheetData>
    <row r="1" spans="1:5" x14ac:dyDescent="0.25">
      <c r="A1" s="2" t="s">
        <v>498</v>
      </c>
      <c r="B1" t="s">
        <v>841</v>
      </c>
      <c r="C1" t="s">
        <v>1551</v>
      </c>
      <c r="D1" t="s">
        <v>2796</v>
      </c>
      <c r="E1" t="s">
        <v>3250</v>
      </c>
    </row>
    <row r="2" spans="1:5" x14ac:dyDescent="0.25">
      <c r="A2" s="2" t="s">
        <v>1552</v>
      </c>
      <c r="B2" t="s">
        <v>1553</v>
      </c>
      <c r="C2" t="s">
        <v>1554</v>
      </c>
      <c r="D2" t="str">
        <f>_xlfn.CONCAT("&lt;option value=",Таблица2[[#This Row],[Код]],"&gt;",Таблица2[[#This Row],[Наименование]],"&lt;/option&gt;")</f>
        <v>&lt;option value=1A&gt;Барабан стальной&lt;/option&gt;</v>
      </c>
      <c r="E2" t="str">
        <f>_xlfn.CONCAT("&lt;tr&gt;","&lt;td&gt;",Таблица2[[#This Row],[Код]],"&lt;/td&gt;","&lt;td&gt;",Таблица2[[#This Row],[Наименование]],"&lt;/td&gt;","&lt;td&gt;",Таблица2[[#This Row],[Наименование на английском языке]],"&lt;/td&gt;","&lt;/tr&gt;")</f>
        <v>&lt;tr&gt;&lt;td&gt;1A&lt;/td&gt;&lt;td&gt;Барабан стальной&lt;/td&gt;&lt;td&gt;Drum, steel&lt;/td&gt;&lt;/tr&gt;</v>
      </c>
    </row>
    <row r="3" spans="1:5" x14ac:dyDescent="0.25">
      <c r="A3" s="2" t="s">
        <v>1555</v>
      </c>
      <c r="B3" t="s">
        <v>1556</v>
      </c>
      <c r="C3" t="s">
        <v>1557</v>
      </c>
      <c r="D3" t="str">
        <f>_xlfn.CONCAT("&lt;option value=",Таблица2[[#This Row],[Код]],"&gt;",Таблица2[[#This Row],[Наименование]],"&lt;/option&gt;")</f>
        <v>&lt;option value=1B&gt;Барабан, алюминиевый&lt;/option&gt;</v>
      </c>
      <c r="E3" t="str">
        <f>_xlfn.CONCAT("&lt;tr&gt;","&lt;td&gt;",Таблица2[[#This Row],[Код]],"&lt;/td&gt;","&lt;td&gt;",Таблица2[[#This Row],[Наименование]],"&lt;/td&gt;","&lt;td&gt;",Таблица2[[#This Row],[Наименование на английском языке]],"&lt;/td&gt;","&lt;/tr&gt;")</f>
        <v>&lt;tr&gt;&lt;td&gt;1B&lt;/td&gt;&lt;td&gt;Барабан, алюминиевый&lt;/td&gt;&lt;td&gt;Drum, aluminium&lt;/td&gt;&lt;/tr&gt;</v>
      </c>
    </row>
    <row r="4" spans="1:5" x14ac:dyDescent="0.25">
      <c r="A4" s="2" t="s">
        <v>1558</v>
      </c>
      <c r="B4" t="s">
        <v>1559</v>
      </c>
      <c r="C4" t="s">
        <v>1560</v>
      </c>
      <c r="D4" t="str">
        <f>_xlfn.CONCAT("&lt;option value=",Таблица2[[#This Row],[Код]],"&gt;",Таблица2[[#This Row],[Наименование]],"&lt;/option&gt;")</f>
        <v>&lt;option value=1D&gt;Барабан фанерный&lt;/option&gt;</v>
      </c>
      <c r="E4" t="str">
        <f>_xlfn.CONCAT("&lt;tr&gt;","&lt;td&gt;",Таблица2[[#This Row],[Код]],"&lt;/td&gt;","&lt;td&gt;",Таблица2[[#This Row],[Наименование]],"&lt;/td&gt;","&lt;td&gt;",Таблица2[[#This Row],[Наименование на английском языке]],"&lt;/td&gt;","&lt;/tr&gt;")</f>
        <v>&lt;tr&gt;&lt;td&gt;1D&lt;/td&gt;&lt;td&gt;Барабан фанерный&lt;/td&gt;&lt;td&gt;Drum, plywood&lt;/td&gt;&lt;/tr&gt;</v>
      </c>
    </row>
    <row r="5" spans="1:5" x14ac:dyDescent="0.25">
      <c r="A5" s="2" t="s">
        <v>1561</v>
      </c>
      <c r="B5" t="s">
        <v>1562</v>
      </c>
      <c r="C5" t="s">
        <v>1563</v>
      </c>
      <c r="D5" t="str">
        <f>_xlfn.CONCAT("&lt;option value=",Таблица2[[#This Row],[Код]],"&gt;",Таблица2[[#This Row],[Наименование]],"&lt;/option&gt;")</f>
        <v>&lt;option value=1F&gt;Контейнер, гибкий&lt;/option&gt;</v>
      </c>
      <c r="E5" t="str">
        <f>_xlfn.CONCAT("&lt;tr&gt;","&lt;td&gt;",Таблица2[[#This Row],[Код]],"&lt;/td&gt;","&lt;td&gt;",Таблица2[[#This Row],[Наименование]],"&lt;/td&gt;","&lt;td&gt;",Таблица2[[#This Row],[Наименование на английском языке]],"&lt;/td&gt;","&lt;/tr&gt;")</f>
        <v>&lt;tr&gt;&lt;td&gt;1F&lt;/td&gt;&lt;td&gt;Контейнер, гибкий&lt;/td&gt;&lt;td&gt;Container, flexible&lt;/td&gt;&lt;/tr&gt;</v>
      </c>
    </row>
    <row r="6" spans="1:5" x14ac:dyDescent="0.25">
      <c r="A6" s="2" t="s">
        <v>1564</v>
      </c>
      <c r="B6" t="s">
        <v>1565</v>
      </c>
      <c r="C6" t="s">
        <v>1566</v>
      </c>
      <c r="D6" t="str">
        <f>_xlfn.CONCAT("&lt;option value=",Таблица2[[#This Row],[Код]],"&gt;",Таблица2[[#This Row],[Наименование]],"&lt;/option&gt;")</f>
        <v>&lt;option value=1G&gt;Барабан фибровый&lt;/option&gt;</v>
      </c>
      <c r="E6" t="str">
        <f>_xlfn.CONCAT("&lt;tr&gt;","&lt;td&gt;",Таблица2[[#This Row],[Код]],"&lt;/td&gt;","&lt;td&gt;",Таблица2[[#This Row],[Наименование]],"&lt;/td&gt;","&lt;td&gt;",Таблица2[[#This Row],[Наименование на английском языке]],"&lt;/td&gt;","&lt;/tr&gt;")</f>
        <v>&lt;tr&gt;&lt;td&gt;1G&lt;/td&gt;&lt;td&gt;Барабан фибровый&lt;/td&gt;&lt;td&gt;Drum, fibre&lt;/td&gt;&lt;/tr&gt;</v>
      </c>
    </row>
    <row r="7" spans="1:5" x14ac:dyDescent="0.25">
      <c r="A7" s="2" t="s">
        <v>1567</v>
      </c>
      <c r="B7" t="s">
        <v>1568</v>
      </c>
      <c r="C7" t="s">
        <v>1569</v>
      </c>
      <c r="D7" t="str">
        <f>_xlfn.CONCAT("&lt;option value=",Таблица2[[#This Row],[Код]],"&gt;",Таблица2[[#This Row],[Наименование]],"&lt;/option&gt;")</f>
        <v>&lt;option value=1W&gt;Барабан, деревянный&lt;/option&gt;</v>
      </c>
      <c r="E7" t="str">
        <f>_xlfn.CONCAT("&lt;tr&gt;","&lt;td&gt;",Таблица2[[#This Row],[Код]],"&lt;/td&gt;","&lt;td&gt;",Таблица2[[#This Row],[Наименование]],"&lt;/td&gt;","&lt;td&gt;",Таблица2[[#This Row],[Наименование на английском языке]],"&lt;/td&gt;","&lt;/tr&gt;")</f>
        <v>&lt;tr&gt;&lt;td&gt;1W&lt;/td&gt;&lt;td&gt;Барабан, деревянный&lt;/td&gt;&lt;td&gt;Drum, wooden&lt;/td&gt;&lt;/tr&gt;</v>
      </c>
    </row>
    <row r="8" spans="1:5" x14ac:dyDescent="0.25">
      <c r="A8" s="2" t="s">
        <v>1570</v>
      </c>
      <c r="B8" t="s">
        <v>1571</v>
      </c>
      <c r="C8" t="s">
        <v>1572</v>
      </c>
      <c r="D8" t="str">
        <f>_xlfn.CONCAT("&lt;option value=",Таблица2[[#This Row],[Код]],"&gt;",Таблица2[[#This Row],[Наименование]],"&lt;/option&gt;")</f>
        <v>&lt;option value=2C&gt;Бочка (емкостью около 164 л) деревянная&lt;/option&gt;</v>
      </c>
      <c r="E8" t="str">
        <f>_xlfn.CONCAT("&lt;tr&gt;","&lt;td&gt;",Таблица2[[#This Row],[Код]],"&lt;/td&gt;","&lt;td&gt;",Таблица2[[#This Row],[Наименование]],"&lt;/td&gt;","&lt;td&gt;",Таблица2[[#This Row],[Наименование на английском языке]],"&lt;/td&gt;","&lt;/tr&gt;")</f>
        <v>&lt;tr&gt;&lt;td&gt;2C&lt;/td&gt;&lt;td&gt;Бочка (емкостью около 164 л) деревянная&lt;/td&gt;&lt;td&gt;Barrel, wooden&lt;/td&gt;&lt;/tr&gt;</v>
      </c>
    </row>
    <row r="9" spans="1:5" x14ac:dyDescent="0.25">
      <c r="A9" s="2" t="s">
        <v>1573</v>
      </c>
      <c r="B9" t="s">
        <v>1574</v>
      </c>
      <c r="C9" t="s">
        <v>1575</v>
      </c>
      <c r="D9" t="str">
        <f>_xlfn.CONCAT("&lt;option value=",Таблица2[[#This Row],[Код]],"&gt;",Таблица2[[#This Row],[Наименование]],"&lt;/option&gt;")</f>
        <v>&lt;option value=3A&gt;Канистра, стальная&lt;/option&gt;</v>
      </c>
      <c r="E9" t="str">
        <f>_xlfn.CONCAT("&lt;tr&gt;","&lt;td&gt;",Таблица2[[#This Row],[Код]],"&lt;/td&gt;","&lt;td&gt;",Таблица2[[#This Row],[Наименование]],"&lt;/td&gt;","&lt;td&gt;",Таблица2[[#This Row],[Наименование на английском языке]],"&lt;/td&gt;","&lt;/tr&gt;")</f>
        <v>&lt;tr&gt;&lt;td&gt;3A&lt;/td&gt;&lt;td&gt;Канистра, стальная&lt;/td&gt;&lt;td&gt;Jerrycan, steel&lt;/td&gt;&lt;/tr&gt;</v>
      </c>
    </row>
    <row r="10" spans="1:5" x14ac:dyDescent="0.25">
      <c r="A10" s="2" t="s">
        <v>1576</v>
      </c>
      <c r="B10" t="s">
        <v>1577</v>
      </c>
      <c r="C10" t="s">
        <v>1578</v>
      </c>
      <c r="D10" t="str">
        <f>_xlfn.CONCAT("&lt;option value=",Таблица2[[#This Row],[Код]],"&gt;",Таблица2[[#This Row],[Наименование]],"&lt;/option&gt;")</f>
        <v>&lt;option value=3H&gt;Канистра, пластмассовая&lt;/option&gt;</v>
      </c>
      <c r="E10" t="str">
        <f>_xlfn.CONCAT("&lt;tr&gt;","&lt;td&gt;",Таблица2[[#This Row],[Код]],"&lt;/td&gt;","&lt;td&gt;",Таблица2[[#This Row],[Наименование]],"&lt;/td&gt;","&lt;td&gt;",Таблица2[[#This Row],[Наименование на английском языке]],"&lt;/td&gt;","&lt;/tr&gt;")</f>
        <v>&lt;tr&gt;&lt;td&gt;3H&lt;/td&gt;&lt;td&gt;Канистра, пластмассовая&lt;/td&gt;&lt;td&gt;Jerrycan, plastic&lt;/td&gt;&lt;/tr&gt;</v>
      </c>
    </row>
    <row r="11" spans="1:5" x14ac:dyDescent="0.25">
      <c r="A11" s="2">
        <v>43</v>
      </c>
      <c r="B11" t="s">
        <v>1579</v>
      </c>
      <c r="C11" t="s">
        <v>1580</v>
      </c>
      <c r="D11" t="str">
        <f>_xlfn.CONCAT("&lt;option value=",Таблица2[[#This Row],[Код]],"&gt;",Таблица2[[#This Row],[Наименование]],"&lt;/option&gt;")</f>
        <v>&lt;option value=43&gt;Мешок большой для крупноразмерных навалочных грузов&lt;/option&gt;</v>
      </c>
      <c r="E11" t="str">
        <f>_xlfn.CONCAT("&lt;tr&gt;","&lt;td&gt;",Таблица2[[#This Row],[Код]],"&lt;/td&gt;","&lt;td&gt;",Таблица2[[#This Row],[Наименование]],"&lt;/td&gt;","&lt;td&gt;",Таблица2[[#This Row],[Наименование на английском языке]],"&lt;/td&gt;","&lt;/tr&gt;")</f>
        <v>&lt;tr&gt;&lt;td&gt;43&lt;/td&gt;&lt;td&gt;Мешок большой для крупноразмерных навалочных грузов&lt;/td&gt;&lt;td&gt;Bag, super bulk&lt;/td&gt;&lt;/tr&gt;</v>
      </c>
    </row>
    <row r="12" spans="1:5" x14ac:dyDescent="0.25">
      <c r="A12" s="2">
        <v>44</v>
      </c>
      <c r="B12" t="s">
        <v>1581</v>
      </c>
      <c r="C12" t="s">
        <v>1582</v>
      </c>
      <c r="D12" t="str">
        <f>_xlfn.CONCAT("&lt;option value=",Таблица2[[#This Row],[Код]],"&gt;",Таблица2[[#This Row],[Наименование]],"&lt;/option&gt;")</f>
        <v>&lt;option value=44&gt;Мешок полиэтиленовый&lt;/option&gt;</v>
      </c>
      <c r="E12" t="str">
        <f>_xlfn.CONCAT("&lt;tr&gt;","&lt;td&gt;",Таблица2[[#This Row],[Код]],"&lt;/td&gt;","&lt;td&gt;",Таблица2[[#This Row],[Наименование]],"&lt;/td&gt;","&lt;td&gt;",Таблица2[[#This Row],[Наименование на английском языке]],"&lt;/td&gt;","&lt;/tr&gt;")</f>
        <v>&lt;tr&gt;&lt;td&gt;44&lt;/td&gt;&lt;td&gt;Мешок полиэтиленовый&lt;/td&gt;&lt;td&gt;Bag, polybag&lt;/td&gt;&lt;/tr&gt;</v>
      </c>
    </row>
    <row r="13" spans="1:5" x14ac:dyDescent="0.25">
      <c r="A13" s="2" t="s">
        <v>1583</v>
      </c>
      <c r="B13" t="s">
        <v>1584</v>
      </c>
      <c r="C13" t="s">
        <v>1585</v>
      </c>
      <c r="D13" t="str">
        <f>_xlfn.CONCAT("&lt;option value=",Таблица2[[#This Row],[Код]],"&gt;",Таблица2[[#This Row],[Наименование]],"&lt;/option&gt;")</f>
        <v>&lt;option value=4A&gt;Коробка, стальная&lt;/option&gt;</v>
      </c>
      <c r="E13" t="str">
        <f>_xlfn.CONCAT("&lt;tr&gt;","&lt;td&gt;",Таблица2[[#This Row],[Код]],"&lt;/td&gt;","&lt;td&gt;",Таблица2[[#This Row],[Наименование]],"&lt;/td&gt;","&lt;td&gt;",Таблица2[[#This Row],[Наименование на английском языке]],"&lt;/td&gt;","&lt;/tr&gt;")</f>
        <v>&lt;tr&gt;&lt;td&gt;4A&lt;/td&gt;&lt;td&gt;Коробка, стальная&lt;/td&gt;&lt;td&gt;Box, steel&lt;/td&gt;&lt;/tr&gt;</v>
      </c>
    </row>
    <row r="14" spans="1:5" x14ac:dyDescent="0.25">
      <c r="A14" s="2" t="s">
        <v>1586</v>
      </c>
      <c r="B14" t="s">
        <v>1587</v>
      </c>
      <c r="C14" t="s">
        <v>1588</v>
      </c>
      <c r="D14" t="str">
        <f>_xlfn.CONCAT("&lt;option value=",Таблица2[[#This Row],[Код]],"&gt;",Таблица2[[#This Row],[Наименование]],"&lt;/option&gt;")</f>
        <v>&lt;option value=4B&gt;Коробка, алюминиевая&lt;/option&gt;</v>
      </c>
      <c r="E14" t="str">
        <f>_xlfn.CONCAT("&lt;tr&gt;","&lt;td&gt;",Таблица2[[#This Row],[Код]],"&lt;/td&gt;","&lt;td&gt;",Таблица2[[#This Row],[Наименование]],"&lt;/td&gt;","&lt;td&gt;",Таблица2[[#This Row],[Наименование на английском языке]],"&lt;/td&gt;","&lt;/tr&gt;")</f>
        <v>&lt;tr&gt;&lt;td&gt;4B&lt;/td&gt;&lt;td&gt;Коробка, алюминиевая&lt;/td&gt;&lt;td&gt;Box, aluminium&lt;/td&gt;&lt;/tr&gt;</v>
      </c>
    </row>
    <row r="15" spans="1:5" x14ac:dyDescent="0.25">
      <c r="A15" s="2" t="s">
        <v>1589</v>
      </c>
      <c r="B15" t="s">
        <v>1590</v>
      </c>
      <c r="C15" t="s">
        <v>1591</v>
      </c>
      <c r="D15" t="str">
        <f>_xlfn.CONCAT("&lt;option value=",Таблица2[[#This Row],[Код]],"&gt;",Таблица2[[#This Row],[Наименование]],"&lt;/option&gt;")</f>
        <v>&lt;option value=4C&gt;Коробка из естественной древесины&lt;/option&gt;</v>
      </c>
      <c r="E15" t="str">
        <f>_xlfn.CONCAT("&lt;tr&gt;","&lt;td&gt;",Таблица2[[#This Row],[Код]],"&lt;/td&gt;","&lt;td&gt;",Таблица2[[#This Row],[Наименование]],"&lt;/td&gt;","&lt;td&gt;",Таблица2[[#This Row],[Наименование на английском языке]],"&lt;/td&gt;","&lt;/tr&gt;")</f>
        <v>&lt;tr&gt;&lt;td&gt;4C&lt;/td&gt;&lt;td&gt;Коробка из естественной древесины&lt;/td&gt;&lt;td&gt;Box, natural wood&lt;/td&gt;&lt;/tr&gt;</v>
      </c>
    </row>
    <row r="16" spans="1:5" x14ac:dyDescent="0.25">
      <c r="A16" s="2" t="s">
        <v>1592</v>
      </c>
      <c r="B16" t="s">
        <v>1593</v>
      </c>
      <c r="C16" t="s">
        <v>1594</v>
      </c>
      <c r="D16" t="str">
        <f>_xlfn.CONCAT("&lt;option value=",Таблица2[[#This Row],[Код]],"&gt;",Таблица2[[#This Row],[Наименование]],"&lt;/option&gt;")</f>
        <v>&lt;option value=4D&gt;Коробка, фанерная&lt;/option&gt;</v>
      </c>
      <c r="E16" t="str">
        <f>_xlfn.CONCAT("&lt;tr&gt;","&lt;td&gt;",Таблица2[[#This Row],[Код]],"&lt;/td&gt;","&lt;td&gt;",Таблица2[[#This Row],[Наименование]],"&lt;/td&gt;","&lt;td&gt;",Таблица2[[#This Row],[Наименование на английском языке]],"&lt;/td&gt;","&lt;/tr&gt;")</f>
        <v>&lt;tr&gt;&lt;td&gt;4D&lt;/td&gt;&lt;td&gt;Коробка, фанерная&lt;/td&gt;&lt;td&gt;Box, plywood&lt;/td&gt;&lt;/tr&gt;</v>
      </c>
    </row>
    <row r="17" spans="1:5" x14ac:dyDescent="0.25">
      <c r="A17" s="2" t="s">
        <v>1595</v>
      </c>
      <c r="B17" t="s">
        <v>1596</v>
      </c>
      <c r="C17" t="s">
        <v>1597</v>
      </c>
      <c r="D17" t="str">
        <f>_xlfn.CONCAT("&lt;option value=",Таблица2[[#This Row],[Код]],"&gt;",Таблица2[[#This Row],[Наименование]],"&lt;/option&gt;")</f>
        <v>&lt;option value=4F&gt;Коробка из древесного материала&lt;/option&gt;</v>
      </c>
      <c r="E17" t="str">
        <f>_xlfn.CONCAT("&lt;tr&gt;","&lt;td&gt;",Таблица2[[#This Row],[Код]],"&lt;/td&gt;","&lt;td&gt;",Таблица2[[#This Row],[Наименование]],"&lt;/td&gt;","&lt;td&gt;",Таблица2[[#This Row],[Наименование на английском языке]],"&lt;/td&gt;","&lt;/tr&gt;")</f>
        <v>&lt;tr&gt;&lt;td&gt;4F&lt;/td&gt;&lt;td&gt;Коробка из древесного материала&lt;/td&gt;&lt;td&gt;Box, reconstituted wood&lt;/td&gt;&lt;/tr&gt;</v>
      </c>
    </row>
    <row r="18" spans="1:5" x14ac:dyDescent="0.25">
      <c r="A18" s="2" t="s">
        <v>1598</v>
      </c>
      <c r="B18" t="s">
        <v>1599</v>
      </c>
      <c r="C18" t="s">
        <v>1600</v>
      </c>
      <c r="D18" t="str">
        <f>_xlfn.CONCAT("&lt;option value=",Таблица2[[#This Row],[Код]],"&gt;",Таблица2[[#This Row],[Наименование]],"&lt;/option&gt;")</f>
        <v>&lt;option value=4G&gt;Коробка из фибрового картона&lt;/option&gt;</v>
      </c>
      <c r="E18" t="str">
        <f>_xlfn.CONCAT("&lt;tr&gt;","&lt;td&gt;",Таблица2[[#This Row],[Код]],"&lt;/td&gt;","&lt;td&gt;",Таблица2[[#This Row],[Наименование]],"&lt;/td&gt;","&lt;td&gt;",Таблица2[[#This Row],[Наименование на английском языке]],"&lt;/td&gt;","&lt;/tr&gt;")</f>
        <v>&lt;tr&gt;&lt;td&gt;4G&lt;/td&gt;&lt;td&gt;Коробка из фибрового картона&lt;/td&gt;&lt;td&gt;Box, fibreboard&lt;/td&gt;&lt;/tr&gt;</v>
      </c>
    </row>
    <row r="19" spans="1:5" x14ac:dyDescent="0.25">
      <c r="A19" s="2" t="s">
        <v>1601</v>
      </c>
      <c r="B19" t="s">
        <v>1602</v>
      </c>
      <c r="C19" t="s">
        <v>1603</v>
      </c>
      <c r="D19" t="str">
        <f>_xlfn.CONCAT("&lt;option value=",Таблица2[[#This Row],[Код]],"&gt;",Таблица2[[#This Row],[Наименование]],"&lt;/option&gt;")</f>
        <v>&lt;option value=4H&gt;Коробка, пластмассовая&lt;/option&gt;</v>
      </c>
      <c r="E19" t="str">
        <f>_xlfn.CONCAT("&lt;tr&gt;","&lt;td&gt;",Таблица2[[#This Row],[Код]],"&lt;/td&gt;","&lt;td&gt;",Таблица2[[#This Row],[Наименование]],"&lt;/td&gt;","&lt;td&gt;",Таблица2[[#This Row],[Наименование на английском языке]],"&lt;/td&gt;","&lt;/tr&gt;")</f>
        <v>&lt;tr&gt;&lt;td&gt;4H&lt;/td&gt;&lt;td&gt;Коробка, пластмассовая&lt;/td&gt;&lt;td&gt;Box, plastic&lt;/td&gt;&lt;/tr&gt;</v>
      </c>
    </row>
    <row r="20" spans="1:5" x14ac:dyDescent="0.25">
      <c r="A20" s="2" t="s">
        <v>1604</v>
      </c>
      <c r="B20" t="s">
        <v>1605</v>
      </c>
      <c r="C20" t="s">
        <v>1606</v>
      </c>
      <c r="D20" t="str">
        <f>_xlfn.CONCAT("&lt;option value=",Таблица2[[#This Row],[Код]],"&gt;",Таблица2[[#This Row],[Наименование]],"&lt;/option&gt;")</f>
        <v>&lt;option value=5H&gt;Мешок из полимерной ткани&lt;/option&gt;</v>
      </c>
      <c r="E20" t="str">
        <f>_xlfn.CONCAT("&lt;tr&gt;","&lt;td&gt;",Таблица2[[#This Row],[Код]],"&lt;/td&gt;","&lt;td&gt;",Таблица2[[#This Row],[Наименование]],"&lt;/td&gt;","&lt;td&gt;",Таблица2[[#This Row],[Наименование на английском языке]],"&lt;/td&gt;","&lt;/tr&gt;")</f>
        <v>&lt;tr&gt;&lt;td&gt;5H&lt;/td&gt;&lt;td&gt;Мешок из полимерной ткани&lt;/td&gt;&lt;td&gt;Bag, woven plastic&lt;/td&gt;&lt;/tr&gt;</v>
      </c>
    </row>
    <row r="21" spans="1:5" x14ac:dyDescent="0.25">
      <c r="A21" s="2" t="s">
        <v>1607</v>
      </c>
      <c r="B21" t="s">
        <v>1608</v>
      </c>
      <c r="C21" t="s">
        <v>1609</v>
      </c>
      <c r="D21" t="str">
        <f>_xlfn.CONCAT("&lt;option value=",Таблица2[[#This Row],[Код]],"&gt;",Таблица2[[#This Row],[Наименование]],"&lt;/option&gt;")</f>
        <v>&lt;option value=5L&gt;Мешок текстильный&lt;/option&gt;</v>
      </c>
      <c r="E21" t="str">
        <f>_xlfn.CONCAT("&lt;tr&gt;","&lt;td&gt;",Таблица2[[#This Row],[Код]],"&lt;/td&gt;","&lt;td&gt;",Таблица2[[#This Row],[Наименование]],"&lt;/td&gt;","&lt;td&gt;",Таблица2[[#This Row],[Наименование на английском языке]],"&lt;/td&gt;","&lt;/tr&gt;")</f>
        <v>&lt;tr&gt;&lt;td&gt;5L&lt;/td&gt;&lt;td&gt;Мешок текстильный&lt;/td&gt;&lt;td&gt;Bag, textile&lt;/td&gt;&lt;/tr&gt;</v>
      </c>
    </row>
    <row r="22" spans="1:5" x14ac:dyDescent="0.25">
      <c r="A22" s="2" t="s">
        <v>1610</v>
      </c>
      <c r="B22" t="s">
        <v>1611</v>
      </c>
      <c r="C22" t="s">
        <v>1612</v>
      </c>
      <c r="D22" t="str">
        <f>_xlfn.CONCAT("&lt;option value=",Таблица2[[#This Row],[Код]],"&gt;",Таблица2[[#This Row],[Наименование]],"&lt;/option&gt;")</f>
        <v>&lt;option value=5M&gt;Мешок, бумажный&lt;/option&gt;</v>
      </c>
      <c r="E22" t="str">
        <f>_xlfn.CONCAT("&lt;tr&gt;","&lt;td&gt;",Таблица2[[#This Row],[Код]],"&lt;/td&gt;","&lt;td&gt;",Таблица2[[#This Row],[Наименование]],"&lt;/td&gt;","&lt;td&gt;",Таблица2[[#This Row],[Наименование на английском языке]],"&lt;/td&gt;","&lt;/tr&gt;")</f>
        <v>&lt;tr&gt;&lt;td&gt;5M&lt;/td&gt;&lt;td&gt;Мешок, бумажный&lt;/td&gt;&lt;td&gt;Bag, paper&lt;/td&gt;&lt;/tr&gt;</v>
      </c>
    </row>
    <row r="23" spans="1:5" x14ac:dyDescent="0.25">
      <c r="A23" s="2" t="s">
        <v>1613</v>
      </c>
      <c r="B23" t="s">
        <v>1614</v>
      </c>
      <c r="C23" t="s">
        <v>1615</v>
      </c>
      <c r="D23" t="str">
        <f>_xlfn.CONCAT("&lt;option value=",Таблица2[[#This Row],[Код]],"&gt;",Таблица2[[#This Row],[Наименование]],"&lt;/option&gt;")</f>
        <v>&lt;option value=6H&gt;Комбинированная упаковка: пластмассовый сосуд&lt;/option&gt;</v>
      </c>
      <c r="E23" t="str">
        <f>_xlfn.CONCAT("&lt;tr&gt;","&lt;td&gt;",Таблица2[[#This Row],[Код]],"&lt;/td&gt;","&lt;td&gt;",Таблица2[[#This Row],[Наименование]],"&lt;/td&gt;","&lt;td&gt;",Таблица2[[#This Row],[Наименование на английском языке]],"&lt;/td&gt;","&lt;/tr&gt;")</f>
        <v>&lt;tr&gt;&lt;td&gt;6H&lt;/td&gt;&lt;td&gt;Комбинированная упаковка: пластмассовый сосуд&lt;/td&gt;&lt;td&gt;Composite packaging, plastic receptacle&lt;/td&gt;&lt;/tr&gt;</v>
      </c>
    </row>
    <row r="24" spans="1:5" x14ac:dyDescent="0.25">
      <c r="A24" s="2" t="s">
        <v>1616</v>
      </c>
      <c r="B24" t="s">
        <v>1617</v>
      </c>
      <c r="C24" t="s">
        <v>1618</v>
      </c>
      <c r="D24" t="str">
        <f>_xlfn.CONCAT("&lt;option value=",Таблица2[[#This Row],[Код]],"&gt;",Таблица2[[#This Row],[Наименование]],"&lt;/option&gt;")</f>
        <v>&lt;option value=6P&gt;Комбинированная упаковка: стеклянный сосуд&lt;/option&gt;</v>
      </c>
      <c r="E24" t="str">
        <f>_xlfn.CONCAT("&lt;tr&gt;","&lt;td&gt;",Таблица2[[#This Row],[Код]],"&lt;/td&gt;","&lt;td&gt;",Таблица2[[#This Row],[Наименование]],"&lt;/td&gt;","&lt;td&gt;",Таблица2[[#This Row],[Наименование на английском языке]],"&lt;/td&gt;","&lt;/tr&gt;")</f>
        <v>&lt;tr&gt;&lt;td&gt;6P&lt;/td&gt;&lt;td&gt;Комбинированная упаковка: стеклянный сосуд&lt;/td&gt;&lt;td&gt;Composite packaging, glass receptacle&lt;/td&gt;&lt;/tr&gt;</v>
      </c>
    </row>
    <row r="25" spans="1:5" x14ac:dyDescent="0.25">
      <c r="A25" s="2" t="s">
        <v>1619</v>
      </c>
      <c r="B25" t="s">
        <v>1620</v>
      </c>
      <c r="C25" t="s">
        <v>1621</v>
      </c>
      <c r="D25" t="str">
        <f>_xlfn.CONCAT("&lt;option value=",Таблица2[[#This Row],[Код]],"&gt;",Таблица2[[#This Row],[Наименование]],"&lt;/option&gt;")</f>
        <v>&lt;option value=7A&gt;Ящик автомобильный&lt;/option&gt;</v>
      </c>
      <c r="E25" t="str">
        <f>_xlfn.CONCAT("&lt;tr&gt;","&lt;td&gt;",Таблица2[[#This Row],[Код]],"&lt;/td&gt;","&lt;td&gt;",Таблица2[[#This Row],[Наименование]],"&lt;/td&gt;","&lt;td&gt;",Таблица2[[#This Row],[Наименование на английском языке]],"&lt;/td&gt;","&lt;/tr&gt;")</f>
        <v>&lt;tr&gt;&lt;td&gt;7A&lt;/td&gt;&lt;td&gt;Ящик автомобильный&lt;/td&gt;&lt;td&gt;Case, car&lt;/td&gt;&lt;/tr&gt;</v>
      </c>
    </row>
    <row r="26" spans="1:5" x14ac:dyDescent="0.25">
      <c r="A26" s="2" t="s">
        <v>1622</v>
      </c>
      <c r="B26" t="s">
        <v>1623</v>
      </c>
      <c r="C26" t="s">
        <v>1624</v>
      </c>
      <c r="D26" t="str">
        <f>_xlfn.CONCAT("&lt;option value=",Таблица2[[#This Row],[Код]],"&gt;",Таблица2[[#This Row],[Наименование]],"&lt;/option&gt;")</f>
        <v>&lt;option value=7B&gt;Ящик деревянный&lt;/option&gt;</v>
      </c>
      <c r="E26" t="str">
        <f>_xlfn.CONCAT("&lt;tr&gt;","&lt;td&gt;",Таблица2[[#This Row],[Код]],"&lt;/td&gt;","&lt;td&gt;",Таблица2[[#This Row],[Наименование]],"&lt;/td&gt;","&lt;td&gt;",Таблица2[[#This Row],[Наименование на английском языке]],"&lt;/td&gt;","&lt;/tr&gt;")</f>
        <v>&lt;tr&gt;&lt;td&gt;7B&lt;/td&gt;&lt;td&gt;Ящик деревянный&lt;/td&gt;&lt;td&gt;Case, wooden&lt;/td&gt;&lt;/tr&gt;</v>
      </c>
    </row>
    <row r="27" spans="1:5" x14ac:dyDescent="0.25">
      <c r="A27" s="2" t="s">
        <v>1625</v>
      </c>
      <c r="B27" t="s">
        <v>1626</v>
      </c>
      <c r="C27" t="s">
        <v>1627</v>
      </c>
      <c r="D27" t="str">
        <f>_xlfn.CONCAT("&lt;option value=",Таблица2[[#This Row],[Код]],"&gt;",Таблица2[[#This Row],[Наименование]],"&lt;/option&gt;")</f>
        <v>&lt;option value=8A&gt;Поддон деревянный&lt;/option&gt;</v>
      </c>
      <c r="E27" t="str">
        <f>_xlfn.CONCAT("&lt;tr&gt;","&lt;td&gt;",Таблица2[[#This Row],[Код]],"&lt;/td&gt;","&lt;td&gt;",Таблица2[[#This Row],[Наименование]],"&lt;/td&gt;","&lt;td&gt;",Таблица2[[#This Row],[Наименование на английском языке]],"&lt;/td&gt;","&lt;/tr&gt;")</f>
        <v>&lt;tr&gt;&lt;td&gt;8A&lt;/td&gt;&lt;td&gt;Поддон деревянный&lt;/td&gt;&lt;td&gt;Pallet, wooden&lt;/td&gt;&lt;/tr&gt;</v>
      </c>
    </row>
    <row r="28" spans="1:5" x14ac:dyDescent="0.25">
      <c r="A28" s="2" t="s">
        <v>1628</v>
      </c>
      <c r="B28" t="s">
        <v>1623</v>
      </c>
      <c r="C28" t="s">
        <v>1629</v>
      </c>
      <c r="D28" t="str">
        <f>_xlfn.CONCAT("&lt;option value=",Таблица2[[#This Row],[Код]],"&gt;",Таблица2[[#This Row],[Наименование]],"&lt;/option&gt;")</f>
        <v>&lt;option value=8B&gt;Ящик деревянный&lt;/option&gt;</v>
      </c>
      <c r="E28" t="str">
        <f>_xlfn.CONCAT("&lt;tr&gt;","&lt;td&gt;",Таблица2[[#This Row],[Код]],"&lt;/td&gt;","&lt;td&gt;",Таблица2[[#This Row],[Наименование]],"&lt;/td&gt;","&lt;td&gt;",Таблица2[[#This Row],[Наименование на английском языке]],"&lt;/td&gt;","&lt;/tr&gt;")</f>
        <v>&lt;tr&gt;&lt;td&gt;8B&lt;/td&gt;&lt;td&gt;Ящик деревянный&lt;/td&gt;&lt;td&gt;Crate, wooden&lt;/td&gt;&lt;/tr&gt;</v>
      </c>
    </row>
    <row r="29" spans="1:5" x14ac:dyDescent="0.25">
      <c r="A29" s="2" t="s">
        <v>1630</v>
      </c>
      <c r="B29" t="s">
        <v>1631</v>
      </c>
      <c r="C29" t="s">
        <v>1632</v>
      </c>
      <c r="D29" t="str">
        <f>_xlfn.CONCAT("&lt;option value=",Таблица2[[#This Row],[Код]],"&gt;",Таблица2[[#This Row],[Наименование]],"&lt;/option&gt;")</f>
        <v>&lt;option value=8C&gt;Пачка деревянная&lt;/option&gt;</v>
      </c>
      <c r="E29" t="str">
        <f>_xlfn.CONCAT("&lt;tr&gt;","&lt;td&gt;",Таблица2[[#This Row],[Код]],"&lt;/td&gt;","&lt;td&gt;",Таблица2[[#This Row],[Наименование]],"&lt;/td&gt;","&lt;td&gt;",Таблица2[[#This Row],[Наименование на английском языке]],"&lt;/td&gt;","&lt;/tr&gt;")</f>
        <v>&lt;tr&gt;&lt;td&gt;8C&lt;/td&gt;&lt;td&gt;Пачка деревянная&lt;/td&gt;&lt;td&gt;Bundle, wooden&lt;/td&gt;&lt;/tr&gt;</v>
      </c>
    </row>
    <row r="30" spans="1:5" x14ac:dyDescent="0.25">
      <c r="A30" s="2" t="s">
        <v>1633</v>
      </c>
      <c r="B30" t="s">
        <v>1634</v>
      </c>
      <c r="C30" t="s">
        <v>1635</v>
      </c>
      <c r="D30" t="str">
        <f>_xlfn.CONCAT("&lt;option value=",Таблица2[[#This Row],[Код]],"&gt;",Таблица2[[#This Row],[Наименование]],"&lt;/option&gt;")</f>
        <v>&lt;option value=AA&gt;Контейнер средней грузоподъемности для массовых грузов из жесткой пластмассы&lt;/option&gt;</v>
      </c>
      <c r="E30" t="str">
        <f>_xlfn.CONCAT("&lt;tr&gt;","&lt;td&gt;",Таблица2[[#This Row],[Код]],"&lt;/td&gt;","&lt;td&gt;",Таблица2[[#This Row],[Наименование]],"&lt;/td&gt;","&lt;td&gt;",Таблица2[[#This Row],[Наименование на английском языке]],"&lt;/td&gt;","&lt;/tr&gt;")</f>
        <v>&lt;tr&gt;&lt;td&gt;AA&lt;/td&gt;&lt;td&gt;Контейнер средней грузоподъемности для массовых грузов из жесткой пластмассы&lt;/td&gt;&lt;td&gt;Intermediate bulk container, rigid plastic&lt;/td&gt;&lt;/tr&gt;</v>
      </c>
    </row>
    <row r="31" spans="1:5" x14ac:dyDescent="0.25">
      <c r="A31" s="2" t="s">
        <v>1636</v>
      </c>
      <c r="B31" t="s">
        <v>1637</v>
      </c>
      <c r="C31" t="s">
        <v>1638</v>
      </c>
      <c r="D31" t="str">
        <f>_xlfn.CONCAT("&lt;option value=",Таблица2[[#This Row],[Код]],"&gt;",Таблица2[[#This Row],[Наименование]],"&lt;/option&gt;")</f>
        <v>&lt;option value=AB&gt;Сосуд, фибровый&lt;/option&gt;</v>
      </c>
      <c r="E31" t="str">
        <f>_xlfn.CONCAT("&lt;tr&gt;","&lt;td&gt;",Таблица2[[#This Row],[Код]],"&lt;/td&gt;","&lt;td&gt;",Таблица2[[#This Row],[Наименование]],"&lt;/td&gt;","&lt;td&gt;",Таблица2[[#This Row],[Наименование на английском языке]],"&lt;/td&gt;","&lt;/tr&gt;")</f>
        <v>&lt;tr&gt;&lt;td&gt;AB&lt;/td&gt;&lt;td&gt;Сосуд, фибровый&lt;/td&gt;&lt;td&gt;Receptacle, fibre&lt;/td&gt;&lt;/tr&gt;</v>
      </c>
    </row>
    <row r="32" spans="1:5" x14ac:dyDescent="0.25">
      <c r="A32" s="2" t="s">
        <v>1639</v>
      </c>
      <c r="B32" t="s">
        <v>1640</v>
      </c>
      <c r="C32" t="s">
        <v>1641</v>
      </c>
      <c r="D32" t="str">
        <f>_xlfn.CONCAT("&lt;option value=",Таблица2[[#This Row],[Код]],"&gt;",Таблица2[[#This Row],[Наименование]],"&lt;/option&gt;")</f>
        <v>&lt;option value=AC&gt;Сосуд, бумажный&lt;/option&gt;</v>
      </c>
      <c r="E32" t="str">
        <f>_xlfn.CONCAT("&lt;tr&gt;","&lt;td&gt;",Таблица2[[#This Row],[Код]],"&lt;/td&gt;","&lt;td&gt;",Таблица2[[#This Row],[Наименование]],"&lt;/td&gt;","&lt;td&gt;",Таблица2[[#This Row],[Наименование на английском языке]],"&lt;/td&gt;","&lt;/tr&gt;")</f>
        <v>&lt;tr&gt;&lt;td&gt;AC&lt;/td&gt;&lt;td&gt;Сосуд, бумажный&lt;/td&gt;&lt;td&gt;Receptacle, paper&lt;/td&gt;&lt;/tr&gt;</v>
      </c>
    </row>
    <row r="33" spans="1:5" x14ac:dyDescent="0.25">
      <c r="A33" s="2" t="s">
        <v>0</v>
      </c>
      <c r="B33" t="s">
        <v>1642</v>
      </c>
      <c r="C33" t="s">
        <v>1643</v>
      </c>
      <c r="D33" t="str">
        <f>_xlfn.CONCAT("&lt;option value=",Таблица2[[#This Row],[Код]],"&gt;",Таблица2[[#This Row],[Наименование]],"&lt;/option&gt;")</f>
        <v>&lt;option value=AD&gt;Сосуд, деревянный&lt;/option&gt;</v>
      </c>
      <c r="E33" t="str">
        <f>_xlfn.CONCAT("&lt;tr&gt;","&lt;td&gt;",Таблица2[[#This Row],[Код]],"&lt;/td&gt;","&lt;td&gt;",Таблица2[[#This Row],[Наименование]],"&lt;/td&gt;","&lt;td&gt;",Таблица2[[#This Row],[Наименование на английском языке]],"&lt;/td&gt;","&lt;/tr&gt;")</f>
        <v>&lt;tr&gt;&lt;td&gt;AD&lt;/td&gt;&lt;td&gt;Сосуд, деревянный&lt;/td&gt;&lt;td&gt;Receptacle, wooden&lt;/td&gt;&lt;/tr&gt;</v>
      </c>
    </row>
    <row r="34" spans="1:5" x14ac:dyDescent="0.25">
      <c r="A34" s="2" t="s">
        <v>2</v>
      </c>
      <c r="B34" t="s">
        <v>1644</v>
      </c>
      <c r="C34" t="s">
        <v>1645</v>
      </c>
      <c r="D34" t="str">
        <f>_xlfn.CONCAT("&lt;option value=",Таблица2[[#This Row],[Код]],"&gt;",Таблица2[[#This Row],[Наименование]],"&lt;/option&gt;")</f>
        <v>&lt;option value=AE&gt;Аэрозольная упаковка&lt;/option&gt;</v>
      </c>
      <c r="E34" t="str">
        <f>_xlfn.CONCAT("&lt;tr&gt;","&lt;td&gt;",Таблица2[[#This Row],[Код]],"&lt;/td&gt;","&lt;td&gt;",Таблица2[[#This Row],[Наименование]],"&lt;/td&gt;","&lt;td&gt;",Таблица2[[#This Row],[Наименование на английском языке]],"&lt;/td&gt;","&lt;/tr&gt;")</f>
        <v>&lt;tr&gt;&lt;td&gt;AE&lt;/td&gt;&lt;td&gt;Аэрозольная упаковка&lt;/td&gt;&lt;td&gt;Aerosol&lt;/td&gt;&lt;/tr&gt;</v>
      </c>
    </row>
    <row r="35" spans="1:5" x14ac:dyDescent="0.25">
      <c r="A35" s="2" t="s">
        <v>4</v>
      </c>
      <c r="B35" t="s">
        <v>1646</v>
      </c>
      <c r="C35" t="s">
        <v>1647</v>
      </c>
      <c r="D35" t="str">
        <f>_xlfn.CONCAT("&lt;option value=",Таблица2[[#This Row],[Код]],"&gt;",Таблица2[[#This Row],[Наименование]],"&lt;/option&gt;")</f>
        <v>&lt;option value=AF&gt;Поддон модульный с обечайкой 80 x 60 см&lt;/option&gt;</v>
      </c>
      <c r="E35" t="str">
        <f>_xlfn.CONCAT("&lt;tr&gt;","&lt;td&gt;",Таблица2[[#This Row],[Код]],"&lt;/td&gt;","&lt;td&gt;",Таблица2[[#This Row],[Наименование]],"&lt;/td&gt;","&lt;td&gt;",Таблица2[[#This Row],[Наименование на английском языке]],"&lt;/td&gt;","&lt;/tr&gt;")</f>
        <v>&lt;tr&gt;&lt;td&gt;AF&lt;/td&gt;&lt;td&gt;Поддон модульный с обечайкой 80 x 60 см&lt;/td&gt;&lt;td&gt;Pallet, modular, collars 80 cm x 60 cm&lt;/td&gt;&lt;/tr&gt;</v>
      </c>
    </row>
    <row r="36" spans="1:5" x14ac:dyDescent="0.25">
      <c r="A36" s="2" t="s">
        <v>6</v>
      </c>
      <c r="B36" t="s">
        <v>1648</v>
      </c>
      <c r="C36" t="s">
        <v>1649</v>
      </c>
      <c r="D36" t="str">
        <f>_xlfn.CONCAT("&lt;option value=",Таблица2[[#This Row],[Код]],"&gt;",Таблица2[[#This Row],[Наименование]],"&lt;/option&gt;")</f>
        <v>&lt;option value=AG&gt;Поддон в термоусадочной пленке&lt;/option&gt;</v>
      </c>
      <c r="E36" t="str">
        <f>_xlfn.CONCAT("&lt;tr&gt;","&lt;td&gt;",Таблица2[[#This Row],[Код]],"&lt;/td&gt;","&lt;td&gt;",Таблица2[[#This Row],[Наименование]],"&lt;/td&gt;","&lt;td&gt;",Таблица2[[#This Row],[Наименование на английском языке]],"&lt;/td&gt;","&lt;/tr&gt;")</f>
        <v>&lt;tr&gt;&lt;td&gt;AG&lt;/td&gt;&lt;td&gt;Поддон в термоусадочной пленке&lt;/td&gt;&lt;td&gt;Pallet, shrink-wrapped&lt;/td&gt;&lt;/tr&gt;</v>
      </c>
    </row>
    <row r="37" spans="1:5" x14ac:dyDescent="0.25">
      <c r="A37" s="2" t="s">
        <v>1650</v>
      </c>
      <c r="B37" t="s">
        <v>1651</v>
      </c>
      <c r="C37" t="s">
        <v>1652</v>
      </c>
      <c r="D37" t="str">
        <f>_xlfn.CONCAT("&lt;option value=",Таблица2[[#This Row],[Код]],"&gt;",Таблица2[[#This Row],[Наименование]],"&lt;/option&gt;")</f>
        <v>&lt;option value=AH&gt;Поддон 100 x 110 см&lt;/option&gt;</v>
      </c>
      <c r="E37" t="str">
        <f>_xlfn.CONCAT("&lt;tr&gt;","&lt;td&gt;",Таблица2[[#This Row],[Код]],"&lt;/td&gt;","&lt;td&gt;",Таблица2[[#This Row],[Наименование]],"&lt;/td&gt;","&lt;td&gt;",Таблица2[[#This Row],[Наименование на английском языке]],"&lt;/td&gt;","&lt;/tr&gt;")</f>
        <v>&lt;tr&gt;&lt;td&gt;AH&lt;/td&gt;&lt;td&gt;Поддон 100 x 110 см&lt;/td&gt;&lt;td&gt;Pallet, 100 cm x 110 cm&lt;/td&gt;&lt;/tr&gt;</v>
      </c>
    </row>
    <row r="38" spans="1:5" x14ac:dyDescent="0.25">
      <c r="A38" s="2" t="s">
        <v>8</v>
      </c>
      <c r="B38" t="s">
        <v>1653</v>
      </c>
      <c r="C38" t="s">
        <v>1654</v>
      </c>
      <c r="D38" t="str">
        <f>_xlfn.CONCAT("&lt;option value=",Таблица2[[#This Row],[Код]],"&gt;",Таблица2[[#This Row],[Наименование]],"&lt;/option&gt;")</f>
        <v>&lt;option value=AI&gt;Грейферный ковш&lt;/option&gt;</v>
      </c>
      <c r="E38" t="str">
        <f>_xlfn.CONCAT("&lt;tr&gt;","&lt;td&gt;",Таблица2[[#This Row],[Код]],"&lt;/td&gt;","&lt;td&gt;",Таблица2[[#This Row],[Наименование]],"&lt;/td&gt;","&lt;td&gt;",Таблица2[[#This Row],[Наименование на английском языке]],"&lt;/td&gt;","&lt;/tr&gt;")</f>
        <v>&lt;tr&gt;&lt;td&gt;AI&lt;/td&gt;&lt;td&gt;Грейферный ковш&lt;/td&gt;&lt;td&gt;Clamshell&lt;/td&gt;&lt;/tr&gt;</v>
      </c>
    </row>
    <row r="39" spans="1:5" x14ac:dyDescent="0.25">
      <c r="A39" s="2" t="s">
        <v>1655</v>
      </c>
      <c r="B39" t="s">
        <v>1656</v>
      </c>
      <c r="C39" t="s">
        <v>1657</v>
      </c>
      <c r="D39" t="str">
        <f>_xlfn.CONCAT("&lt;option value=",Таблица2[[#This Row],[Код]],"&gt;",Таблица2[[#This Row],[Наименование]],"&lt;/option&gt;")</f>
        <v>&lt;option value=AJ&gt;Кулек&lt;/option&gt;</v>
      </c>
      <c r="E39" t="str">
        <f>_xlfn.CONCAT("&lt;tr&gt;","&lt;td&gt;",Таблица2[[#This Row],[Код]],"&lt;/td&gt;","&lt;td&gt;",Таблица2[[#This Row],[Наименование]],"&lt;/td&gt;","&lt;td&gt;",Таблица2[[#This Row],[Наименование на английском языке]],"&lt;/td&gt;","&lt;/tr&gt;")</f>
        <v>&lt;tr&gt;&lt;td&gt;AJ&lt;/td&gt;&lt;td&gt;Кулек&lt;/td&gt;&lt;td&gt;Cone&lt;/td&gt;&lt;/tr&gt;</v>
      </c>
    </row>
    <row r="40" spans="1:5" x14ac:dyDescent="0.25">
      <c r="A40" s="2" t="s">
        <v>10</v>
      </c>
      <c r="B40" t="s">
        <v>1658</v>
      </c>
      <c r="C40" t="s">
        <v>1659</v>
      </c>
      <c r="D40" t="str">
        <f>_xlfn.CONCAT("&lt;option value=",Таблица2[[#This Row],[Код]],"&gt;",Таблица2[[#This Row],[Наименование]],"&lt;/option&gt;")</f>
        <v>&lt;option value=AL&gt;Шар&lt;/option&gt;</v>
      </c>
      <c r="E40" t="str">
        <f>_xlfn.CONCAT("&lt;tr&gt;","&lt;td&gt;",Таблица2[[#This Row],[Код]],"&lt;/td&gt;","&lt;td&gt;",Таблица2[[#This Row],[Наименование]],"&lt;/td&gt;","&lt;td&gt;",Таблица2[[#This Row],[Наименование на английском языке]],"&lt;/td&gt;","&lt;/tr&gt;")</f>
        <v>&lt;tr&gt;&lt;td&gt;AL&lt;/td&gt;&lt;td&gt;Шар&lt;/td&gt;&lt;td&gt;Ball&lt;/td&gt;&lt;/tr&gt;</v>
      </c>
    </row>
    <row r="41" spans="1:5" x14ac:dyDescent="0.25">
      <c r="A41" s="2" t="s">
        <v>12</v>
      </c>
      <c r="B41" t="s">
        <v>1660</v>
      </c>
      <c r="C41" t="s">
        <v>1661</v>
      </c>
      <c r="D41" t="str">
        <f>_xlfn.CONCAT("&lt;option value=",Таблица2[[#This Row],[Код]],"&gt;",Таблица2[[#This Row],[Наименование]],"&lt;/option&gt;")</f>
        <v>&lt;option value=AM&gt;Ампула, незащищенная&lt;/option&gt;</v>
      </c>
      <c r="E41" t="str">
        <f>_xlfn.CONCAT("&lt;tr&gt;","&lt;td&gt;",Таблица2[[#This Row],[Код]],"&lt;/td&gt;","&lt;td&gt;",Таблица2[[#This Row],[Наименование]],"&lt;/td&gt;","&lt;td&gt;",Таблица2[[#This Row],[Наименование на английском языке]],"&lt;/td&gt;","&lt;/tr&gt;")</f>
        <v>&lt;tr&gt;&lt;td&gt;AM&lt;/td&gt;&lt;td&gt;Ампула, незащищенная&lt;/td&gt;&lt;td&gt;Ampoule, non-protected&lt;/td&gt;&lt;/tr&gt;</v>
      </c>
    </row>
    <row r="42" spans="1:5" x14ac:dyDescent="0.25">
      <c r="A42" s="2" t="s">
        <v>1662</v>
      </c>
      <c r="B42" t="s">
        <v>1663</v>
      </c>
      <c r="C42" t="s">
        <v>1664</v>
      </c>
      <c r="D42" t="str">
        <f>_xlfn.CONCAT("&lt;option value=",Таблица2[[#This Row],[Код]],"&gt;",Таблица2[[#This Row],[Наименование]],"&lt;/option&gt;")</f>
        <v>&lt;option value=AP&gt;Ампула, защищенная&lt;/option&gt;</v>
      </c>
      <c r="E42" t="str">
        <f>_xlfn.CONCAT("&lt;tr&gt;","&lt;td&gt;",Таблица2[[#This Row],[Код]],"&lt;/td&gt;","&lt;td&gt;",Таблица2[[#This Row],[Наименование]],"&lt;/td&gt;","&lt;td&gt;",Таблица2[[#This Row],[Наименование на английском языке]],"&lt;/td&gt;","&lt;/tr&gt;")</f>
        <v>&lt;tr&gt;&lt;td&gt;AP&lt;/td&gt;&lt;td&gt;Ампула, защищенная&lt;/td&gt;&lt;td&gt;Ampoule, protected&lt;/td&gt;&lt;/tr&gt;</v>
      </c>
    </row>
    <row r="43" spans="1:5" x14ac:dyDescent="0.25">
      <c r="A43" s="2" t="s">
        <v>22</v>
      </c>
      <c r="B43" t="s">
        <v>1665</v>
      </c>
      <c r="C43" t="s">
        <v>1666</v>
      </c>
      <c r="D43" t="str">
        <f>_xlfn.CONCAT("&lt;option value=",Таблица2[[#This Row],[Код]],"&gt;",Таблица2[[#This Row],[Наименование]],"&lt;/option&gt;")</f>
        <v>&lt;option value=AT&gt;Пульверизатор&lt;/option&gt;</v>
      </c>
      <c r="E43" t="str">
        <f>_xlfn.CONCAT("&lt;tr&gt;","&lt;td&gt;",Таблица2[[#This Row],[Код]],"&lt;/td&gt;","&lt;td&gt;",Таблица2[[#This Row],[Наименование]],"&lt;/td&gt;","&lt;td&gt;",Таблица2[[#This Row],[Наименование на английском языке]],"&lt;/td&gt;","&lt;/tr&gt;")</f>
        <v>&lt;tr&gt;&lt;td&gt;AT&lt;/td&gt;&lt;td&gt;Пульверизатор&lt;/td&gt;&lt;td&gt;Atomizer&lt;/td&gt;&lt;/tr&gt;</v>
      </c>
    </row>
    <row r="44" spans="1:5" x14ac:dyDescent="0.25">
      <c r="A44" s="2" t="s">
        <v>1667</v>
      </c>
      <c r="B44" t="s">
        <v>1668</v>
      </c>
      <c r="C44" t="s">
        <v>1669</v>
      </c>
      <c r="D44" t="str">
        <f>_xlfn.CONCAT("&lt;option value=",Таблица2[[#This Row],[Код]],"&gt;",Таблица2[[#This Row],[Наименование]],"&lt;/option&gt;")</f>
        <v>&lt;option value=AV&gt;Капсула&lt;/option&gt;</v>
      </c>
      <c r="E44" t="str">
        <f>_xlfn.CONCAT("&lt;tr&gt;","&lt;td&gt;",Таблица2[[#This Row],[Код]],"&lt;/td&gt;","&lt;td&gt;",Таблица2[[#This Row],[Наименование]],"&lt;/td&gt;","&lt;td&gt;",Таблица2[[#This Row],[Наименование на английском языке]],"&lt;/td&gt;","&lt;/tr&gt;")</f>
        <v>&lt;tr&gt;&lt;td&gt;AV&lt;/td&gt;&lt;td&gt;Капсула&lt;/td&gt;&lt;td&gt;Capsule&lt;/td&gt;&lt;/tr&gt;</v>
      </c>
    </row>
    <row r="45" spans="1:5" x14ac:dyDescent="0.25">
      <c r="A45" s="2" t="s">
        <v>1670</v>
      </c>
      <c r="B45" t="s">
        <v>1671</v>
      </c>
      <c r="C45" t="s">
        <v>1672</v>
      </c>
      <c r="D45" t="str">
        <f>_xlfn.CONCAT("&lt;option value=",Таблица2[[#This Row],[Код]],"&gt;",Таблица2[[#This Row],[Наименование]],"&lt;/option&gt;")</f>
        <v>&lt;option value=B4&gt;Лента&lt;/option&gt;</v>
      </c>
      <c r="E45" t="str">
        <f>_xlfn.CONCAT("&lt;tr&gt;","&lt;td&gt;",Таблица2[[#This Row],[Код]],"&lt;/td&gt;","&lt;td&gt;",Таблица2[[#This Row],[Наименование]],"&lt;/td&gt;","&lt;td&gt;",Таблица2[[#This Row],[Наименование на английском языке]],"&lt;/td&gt;","&lt;/tr&gt;")</f>
        <v>&lt;tr&gt;&lt;td&gt;B4&lt;/td&gt;&lt;td&gt;Лента&lt;/td&gt;&lt;td&gt;Belt&lt;/td&gt;&lt;/tr&gt;</v>
      </c>
    </row>
    <row r="46" spans="1:5" x14ac:dyDescent="0.25">
      <c r="A46" s="2" t="s">
        <v>32</v>
      </c>
      <c r="B46" t="s">
        <v>1673</v>
      </c>
      <c r="C46" t="s">
        <v>1674</v>
      </c>
      <c r="D46" t="str">
        <f>_xlfn.CONCAT("&lt;option value=",Таблица2[[#This Row],[Код]],"&gt;",Таблица2[[#This Row],[Наименование]],"&lt;/option&gt;")</f>
        <v>&lt;option value=BA&gt;Бочка (емкостью около 164 л)&lt;/option&gt;</v>
      </c>
      <c r="E46" t="str">
        <f>_xlfn.CONCAT("&lt;tr&gt;","&lt;td&gt;",Таблица2[[#This Row],[Код]],"&lt;/td&gt;","&lt;td&gt;",Таблица2[[#This Row],[Наименование]],"&lt;/td&gt;","&lt;td&gt;",Таблица2[[#This Row],[Наименование на английском языке]],"&lt;/td&gt;","&lt;/tr&gt;")</f>
        <v>&lt;tr&gt;&lt;td&gt;BA&lt;/td&gt;&lt;td&gt;Бочка (емкостью около 164 л)&lt;/td&gt;&lt;td&gt;Barrel&lt;/td&gt;&lt;/tr&gt;</v>
      </c>
    </row>
    <row r="47" spans="1:5" x14ac:dyDescent="0.25">
      <c r="A47" s="2" t="s">
        <v>34</v>
      </c>
      <c r="B47" t="s">
        <v>1675</v>
      </c>
      <c r="C47" t="s">
        <v>1676</v>
      </c>
      <c r="D47" t="str">
        <f>_xlfn.CONCAT("&lt;option value=",Таблица2[[#This Row],[Код]],"&gt;",Таблица2[[#This Row],[Наименование]],"&lt;/option&gt;")</f>
        <v>&lt;option value=BB&gt;Бобина&lt;/option&gt;</v>
      </c>
      <c r="E47" t="str">
        <f>_xlfn.CONCAT("&lt;tr&gt;","&lt;td&gt;",Таблица2[[#This Row],[Код]],"&lt;/td&gt;","&lt;td&gt;",Таблица2[[#This Row],[Наименование]],"&lt;/td&gt;","&lt;td&gt;",Таблица2[[#This Row],[Наименование на английском языке]],"&lt;/td&gt;","&lt;/tr&gt;")</f>
        <v>&lt;tr&gt;&lt;td&gt;BB&lt;/td&gt;&lt;td&gt;Бобина&lt;/td&gt;&lt;td&gt;Bobbin&lt;/td&gt;&lt;/tr&gt;</v>
      </c>
    </row>
    <row r="48" spans="1:5" x14ac:dyDescent="0.25">
      <c r="A48" s="2" t="s">
        <v>1677</v>
      </c>
      <c r="B48" t="s">
        <v>1678</v>
      </c>
      <c r="C48" t="s">
        <v>1679</v>
      </c>
      <c r="D48" t="str">
        <f>_xlfn.CONCAT("&lt;option value=",Таблица2[[#This Row],[Код]],"&gt;",Таблица2[[#This Row],[Наименование]],"&lt;/option&gt;")</f>
        <v>&lt;option value=BC&gt;Ящик решетчатый для бутылок&lt;/option&gt;</v>
      </c>
      <c r="E48" t="str">
        <f>_xlfn.CONCAT("&lt;tr&gt;","&lt;td&gt;",Таблица2[[#This Row],[Код]],"&lt;/td&gt;","&lt;td&gt;",Таблица2[[#This Row],[Наименование]],"&lt;/td&gt;","&lt;td&gt;",Таблица2[[#This Row],[Наименование на английском языке]],"&lt;/td&gt;","&lt;/tr&gt;")</f>
        <v>&lt;tr&gt;&lt;td&gt;BC&lt;/td&gt;&lt;td&gt;Ящик решетчатый для бутылок&lt;/td&gt;&lt;td&gt;Bottlecrate/bottlerack&lt;/td&gt;&lt;/tr&gt;</v>
      </c>
    </row>
    <row r="49" spans="1:5" x14ac:dyDescent="0.25">
      <c r="A49" s="2" t="s">
        <v>36</v>
      </c>
      <c r="B49" t="s">
        <v>1680</v>
      </c>
      <c r="C49" t="s">
        <v>1681</v>
      </c>
      <c r="D49" t="str">
        <f>_xlfn.CONCAT("&lt;option value=",Таблица2[[#This Row],[Код]],"&gt;",Таблица2[[#This Row],[Наименование]],"&lt;/option&gt;")</f>
        <v>&lt;option value=BD&gt;Доска&lt;/option&gt;</v>
      </c>
      <c r="E49" t="str">
        <f>_xlfn.CONCAT("&lt;tr&gt;","&lt;td&gt;",Таблица2[[#This Row],[Код]],"&lt;/td&gt;","&lt;td&gt;",Таблица2[[#This Row],[Наименование]],"&lt;/td&gt;","&lt;td&gt;",Таблица2[[#This Row],[Наименование на английском языке]],"&lt;/td&gt;","&lt;/tr&gt;")</f>
        <v>&lt;tr&gt;&lt;td&gt;BD&lt;/td&gt;&lt;td&gt;Доска&lt;/td&gt;&lt;td&gt;Board&lt;/td&gt;&lt;/tr&gt;</v>
      </c>
    </row>
    <row r="50" spans="1:5" x14ac:dyDescent="0.25">
      <c r="A50" s="2" t="s">
        <v>38</v>
      </c>
      <c r="B50" t="s">
        <v>1682</v>
      </c>
      <c r="C50" t="s">
        <v>1683</v>
      </c>
      <c r="D50" t="str">
        <f>_xlfn.CONCAT("&lt;option value=",Таблица2[[#This Row],[Код]],"&gt;",Таблица2[[#This Row],[Наименование]],"&lt;/option&gt;")</f>
        <v>&lt;option value=BE&gt;Пакет (пачка/связка)&lt;/option&gt;</v>
      </c>
      <c r="E50" t="str">
        <f>_xlfn.CONCAT("&lt;tr&gt;","&lt;td&gt;",Таблица2[[#This Row],[Код]],"&lt;/td&gt;","&lt;td&gt;",Таблица2[[#This Row],[Наименование]],"&lt;/td&gt;","&lt;td&gt;",Таблица2[[#This Row],[Наименование на английском языке]],"&lt;/td&gt;","&lt;/tr&gt;")</f>
        <v>&lt;tr&gt;&lt;td&gt;BE&lt;/td&gt;&lt;td&gt;Пакет (пачка/связка)&lt;/td&gt;&lt;td&gt;Bundle&lt;/td&gt;&lt;/tr&gt;</v>
      </c>
    </row>
    <row r="51" spans="1:5" x14ac:dyDescent="0.25">
      <c r="A51" s="2" t="s">
        <v>40</v>
      </c>
      <c r="B51" t="s">
        <v>1684</v>
      </c>
      <c r="C51" t="s">
        <v>1685</v>
      </c>
      <c r="D51" t="str">
        <f>_xlfn.CONCAT("&lt;option value=",Таблица2[[#This Row],[Код]],"&gt;",Таблица2[[#This Row],[Наименование]],"&lt;/option&gt;")</f>
        <v>&lt;option value=BF&gt;Баллон, незащищенный&lt;/option&gt;</v>
      </c>
      <c r="E51" t="str">
        <f>_xlfn.CONCAT("&lt;tr&gt;","&lt;td&gt;",Таблица2[[#This Row],[Код]],"&lt;/td&gt;","&lt;td&gt;",Таблица2[[#This Row],[Наименование]],"&lt;/td&gt;","&lt;td&gt;",Таблица2[[#This Row],[Наименование на английском языке]],"&lt;/td&gt;","&lt;/tr&gt;")</f>
        <v>&lt;tr&gt;&lt;td&gt;BF&lt;/td&gt;&lt;td&gt;Баллон, незащищенный&lt;/td&gt;&lt;td&gt;Balloon, non-protected&lt;/td&gt;&lt;/tr&gt;</v>
      </c>
    </row>
    <row r="52" spans="1:5" x14ac:dyDescent="0.25">
      <c r="A52" s="2" t="s">
        <v>42</v>
      </c>
      <c r="B52" t="s">
        <v>1686</v>
      </c>
      <c r="C52" t="s">
        <v>1687</v>
      </c>
      <c r="D52" t="str">
        <f>_xlfn.CONCAT("&lt;option value=",Таблица2[[#This Row],[Код]],"&gt;",Таблица2[[#This Row],[Наименование]],"&lt;/option&gt;")</f>
        <v>&lt;option value=BG&gt;Мешок&lt;/option&gt;</v>
      </c>
      <c r="E52" t="str">
        <f>_xlfn.CONCAT("&lt;tr&gt;","&lt;td&gt;",Таблица2[[#This Row],[Код]],"&lt;/td&gt;","&lt;td&gt;",Таблица2[[#This Row],[Наименование]],"&lt;/td&gt;","&lt;td&gt;",Таблица2[[#This Row],[Наименование на английском языке]],"&lt;/td&gt;","&lt;/tr&gt;")</f>
        <v>&lt;tr&gt;&lt;td&gt;BG&lt;/td&gt;&lt;td&gt;Мешок&lt;/td&gt;&lt;td&gt;Bag&lt;/td&gt;&lt;/tr&gt;</v>
      </c>
    </row>
    <row r="53" spans="1:5" x14ac:dyDescent="0.25">
      <c r="A53" s="2" t="s">
        <v>44</v>
      </c>
      <c r="B53" t="s">
        <v>1688</v>
      </c>
      <c r="C53" t="s">
        <v>1689</v>
      </c>
      <c r="D53" t="str">
        <f>_xlfn.CONCAT("&lt;option value=",Таблица2[[#This Row],[Код]],"&gt;",Таблица2[[#This Row],[Наименование]],"&lt;/option&gt;")</f>
        <v>&lt;option value=BH&gt;Пачка (пакет/связка)&lt;/option&gt;</v>
      </c>
      <c r="E53" t="str">
        <f>_xlfn.CONCAT("&lt;tr&gt;","&lt;td&gt;",Таблица2[[#This Row],[Код]],"&lt;/td&gt;","&lt;td&gt;",Таблица2[[#This Row],[Наименование]],"&lt;/td&gt;","&lt;td&gt;",Таблица2[[#This Row],[Наименование на английском языке]],"&lt;/td&gt;","&lt;/tr&gt;")</f>
        <v>&lt;tr&gt;&lt;td&gt;BH&lt;/td&gt;&lt;td&gt;Пачка (пакет/связка)&lt;/td&gt;&lt;td&gt;Bunch&lt;/td&gt;&lt;/tr&gt;</v>
      </c>
    </row>
    <row r="54" spans="1:5" x14ac:dyDescent="0.25">
      <c r="A54" s="2" t="s">
        <v>46</v>
      </c>
      <c r="B54" t="s">
        <v>1690</v>
      </c>
      <c r="C54" t="s">
        <v>1691</v>
      </c>
      <c r="D54" t="str">
        <f>_xlfn.CONCAT("&lt;option value=",Таблица2[[#This Row],[Код]],"&gt;",Таблица2[[#This Row],[Наименование]],"&lt;/option&gt;")</f>
        <v>&lt;option value=BI&gt;Бункер&lt;/option&gt;</v>
      </c>
      <c r="E54" t="str">
        <f>_xlfn.CONCAT("&lt;tr&gt;","&lt;td&gt;",Таблица2[[#This Row],[Код]],"&lt;/td&gt;","&lt;td&gt;",Таблица2[[#This Row],[Наименование]],"&lt;/td&gt;","&lt;td&gt;",Таблица2[[#This Row],[Наименование на английском языке]],"&lt;/td&gt;","&lt;/tr&gt;")</f>
        <v>&lt;tr&gt;&lt;td&gt;BI&lt;/td&gt;&lt;td&gt;Бункер&lt;/td&gt;&lt;td&gt;Bin&lt;/td&gt;&lt;/tr&gt;</v>
      </c>
    </row>
    <row r="55" spans="1:5" x14ac:dyDescent="0.25">
      <c r="A55" s="2" t="s">
        <v>48</v>
      </c>
      <c r="B55" t="s">
        <v>1692</v>
      </c>
      <c r="C55" t="s">
        <v>1693</v>
      </c>
      <c r="D55" t="str">
        <f>_xlfn.CONCAT("&lt;option value=",Таблица2[[#This Row],[Код]],"&gt;",Таблица2[[#This Row],[Наименование]],"&lt;/option&gt;")</f>
        <v>&lt;option value=BJ&gt;Бадья&lt;/option&gt;</v>
      </c>
      <c r="E55" t="str">
        <f>_xlfn.CONCAT("&lt;tr&gt;","&lt;td&gt;",Таблица2[[#This Row],[Код]],"&lt;/td&gt;","&lt;td&gt;",Таблица2[[#This Row],[Наименование]],"&lt;/td&gt;","&lt;td&gt;",Таблица2[[#This Row],[Наименование на английском языке]],"&lt;/td&gt;","&lt;/tr&gt;")</f>
        <v>&lt;tr&gt;&lt;td&gt;BJ&lt;/td&gt;&lt;td&gt;Бадья&lt;/td&gt;&lt;td&gt;Bucket&lt;/td&gt;&lt;/tr&gt;</v>
      </c>
    </row>
    <row r="56" spans="1:5" x14ac:dyDescent="0.25">
      <c r="A56" s="2" t="s">
        <v>1694</v>
      </c>
      <c r="B56" t="s">
        <v>1695</v>
      </c>
      <c r="C56" t="s">
        <v>1696</v>
      </c>
      <c r="D56" t="str">
        <f>_xlfn.CONCAT("&lt;option value=",Таблица2[[#This Row],[Код]],"&gt;",Таблица2[[#This Row],[Наименование]],"&lt;/option&gt;")</f>
        <v>&lt;option value=BK&gt;Корзина&lt;/option&gt;</v>
      </c>
      <c r="E56" t="str">
        <f>_xlfn.CONCAT("&lt;tr&gt;","&lt;td&gt;",Таблица2[[#This Row],[Код]],"&lt;/td&gt;","&lt;td&gt;",Таблица2[[#This Row],[Наименование]],"&lt;/td&gt;","&lt;td&gt;",Таблица2[[#This Row],[Наименование на английском языке]],"&lt;/td&gt;","&lt;/tr&gt;")</f>
        <v>&lt;tr&gt;&lt;td&gt;BK&lt;/td&gt;&lt;td&gt;Корзина&lt;/td&gt;&lt;td&gt;Basket&lt;/td&gt;&lt;/tr&gt;</v>
      </c>
    </row>
    <row r="57" spans="1:5" x14ac:dyDescent="0.25">
      <c r="A57" s="2" t="s">
        <v>50</v>
      </c>
      <c r="B57" t="s">
        <v>1697</v>
      </c>
      <c r="C57" t="s">
        <v>1698</v>
      </c>
      <c r="D57" t="str">
        <f>_xlfn.CONCAT("&lt;option value=",Таблица2[[#This Row],[Код]],"&gt;",Таблица2[[#This Row],[Наименование]],"&lt;/option&gt;")</f>
        <v>&lt;option value=BL&gt;Кипа, спрессованная&lt;/option&gt;</v>
      </c>
      <c r="E57" t="str">
        <f>_xlfn.CONCAT("&lt;tr&gt;","&lt;td&gt;",Таблица2[[#This Row],[Код]],"&lt;/td&gt;","&lt;td&gt;",Таблица2[[#This Row],[Наименование]],"&lt;/td&gt;","&lt;td&gt;",Таблица2[[#This Row],[Наименование на английском языке]],"&lt;/td&gt;","&lt;/tr&gt;")</f>
        <v>&lt;tr&gt;&lt;td&gt;BL&lt;/td&gt;&lt;td&gt;Кипа, спрессованная&lt;/td&gt;&lt;td&gt;Bale, compressed&lt;/td&gt;&lt;/tr&gt;</v>
      </c>
    </row>
    <row r="58" spans="1:5" x14ac:dyDescent="0.25">
      <c r="A58" s="2" t="s">
        <v>52</v>
      </c>
      <c r="B58" t="s">
        <v>1699</v>
      </c>
      <c r="C58" t="s">
        <v>1700</v>
      </c>
      <c r="D58" t="str">
        <f>_xlfn.CONCAT("&lt;option value=",Таблица2[[#This Row],[Код]],"&gt;",Таблица2[[#This Row],[Наименование]],"&lt;/option&gt;")</f>
        <v>&lt;option value=BM&gt;Чан&lt;/option&gt;</v>
      </c>
      <c r="E58" t="str">
        <f>_xlfn.CONCAT("&lt;tr&gt;","&lt;td&gt;",Таблица2[[#This Row],[Код]],"&lt;/td&gt;","&lt;td&gt;",Таблица2[[#This Row],[Наименование]],"&lt;/td&gt;","&lt;td&gt;",Таблица2[[#This Row],[Наименование на английском языке]],"&lt;/td&gt;","&lt;/tr&gt;")</f>
        <v>&lt;tr&gt;&lt;td&gt;BM&lt;/td&gt;&lt;td&gt;Чан&lt;/td&gt;&lt;td&gt;Basin&lt;/td&gt;&lt;/tr&gt;</v>
      </c>
    </row>
    <row r="59" spans="1:5" x14ac:dyDescent="0.25">
      <c r="A59" s="2" t="s">
        <v>54</v>
      </c>
      <c r="B59" t="s">
        <v>1701</v>
      </c>
      <c r="C59" t="s">
        <v>1702</v>
      </c>
      <c r="D59" t="str">
        <f>_xlfn.CONCAT("&lt;option value=",Таблица2[[#This Row],[Код]],"&gt;",Таблица2[[#This Row],[Наименование]],"&lt;/option&gt;")</f>
        <v>&lt;option value=BN&gt;Кипа, неспрессованная&lt;/option&gt;</v>
      </c>
      <c r="E59" t="str">
        <f>_xlfn.CONCAT("&lt;tr&gt;","&lt;td&gt;",Таблица2[[#This Row],[Код]],"&lt;/td&gt;","&lt;td&gt;",Таблица2[[#This Row],[Наименование]],"&lt;/td&gt;","&lt;td&gt;",Таблица2[[#This Row],[Наименование на английском языке]],"&lt;/td&gt;","&lt;/tr&gt;")</f>
        <v>&lt;tr&gt;&lt;td&gt;BN&lt;/td&gt;&lt;td&gt;Кипа, неспрессованная&lt;/td&gt;&lt;td&gt;Bale, non-compressed&lt;/td&gt;&lt;/tr&gt;</v>
      </c>
    </row>
    <row r="60" spans="1:5" x14ac:dyDescent="0.25">
      <c r="A60" s="2" t="s">
        <v>56</v>
      </c>
      <c r="B60" t="s">
        <v>1703</v>
      </c>
      <c r="C60" t="s">
        <v>1704</v>
      </c>
      <c r="D60" t="str">
        <f>_xlfn.CONCAT("&lt;option value=",Таблица2[[#This Row],[Код]],"&gt;",Таблица2[[#This Row],[Наименование]],"&lt;/option&gt;")</f>
        <v>&lt;option value=BO&gt;Бутылка цилиндрическая незащищенная&lt;/option&gt;</v>
      </c>
      <c r="E60" t="str">
        <f>_xlfn.CONCAT("&lt;tr&gt;","&lt;td&gt;",Таблица2[[#This Row],[Код]],"&lt;/td&gt;","&lt;td&gt;",Таблица2[[#This Row],[Наименование]],"&lt;/td&gt;","&lt;td&gt;",Таблица2[[#This Row],[Наименование на английском языке]],"&lt;/td&gt;","&lt;/tr&gt;")</f>
        <v>&lt;tr&gt;&lt;td&gt;BO&lt;/td&gt;&lt;td&gt;Бутылка цилиндрическая незащищенная&lt;/td&gt;&lt;td&gt;Bottle, non-protected, cylindrical&lt;/td&gt;&lt;/tr&gt;</v>
      </c>
    </row>
    <row r="61" spans="1:5" x14ac:dyDescent="0.25">
      <c r="A61" s="2" t="s">
        <v>1705</v>
      </c>
      <c r="B61" t="s">
        <v>1706</v>
      </c>
      <c r="C61" t="s">
        <v>1707</v>
      </c>
      <c r="D61" t="str">
        <f>_xlfn.CONCAT("&lt;option value=",Таблица2[[#This Row],[Код]],"&gt;",Таблица2[[#This Row],[Наименование]],"&lt;/option&gt;")</f>
        <v>&lt;option value=BP&gt;Баллон, защищенный&lt;/option&gt;</v>
      </c>
      <c r="E61" t="str">
        <f>_xlfn.CONCAT("&lt;tr&gt;","&lt;td&gt;",Таблица2[[#This Row],[Код]],"&lt;/td&gt;","&lt;td&gt;",Таблица2[[#This Row],[Наименование]],"&lt;/td&gt;","&lt;td&gt;",Таблица2[[#This Row],[Наименование на английском языке]],"&lt;/td&gt;","&lt;/tr&gt;")</f>
        <v>&lt;tr&gt;&lt;td&gt;BP&lt;/td&gt;&lt;td&gt;Баллон, защищенный&lt;/td&gt;&lt;td&gt;Balloon, protected&lt;/td&gt;&lt;/tr&gt;</v>
      </c>
    </row>
    <row r="62" spans="1:5" x14ac:dyDescent="0.25">
      <c r="A62" s="2" t="s">
        <v>58</v>
      </c>
      <c r="B62" t="s">
        <v>1708</v>
      </c>
      <c r="C62" t="s">
        <v>1709</v>
      </c>
      <c r="D62" t="str">
        <f>_xlfn.CONCAT("&lt;option value=",Таблица2[[#This Row],[Код]],"&gt;",Таблица2[[#This Row],[Наименование]],"&lt;/option&gt;")</f>
        <v>&lt;option value=BQ&gt;Бутылка цилиндрическая защищенная&lt;/option&gt;</v>
      </c>
      <c r="E62" t="str">
        <f>_xlfn.CONCAT("&lt;tr&gt;","&lt;td&gt;",Таблица2[[#This Row],[Код]],"&lt;/td&gt;","&lt;td&gt;",Таблица2[[#This Row],[Наименование]],"&lt;/td&gt;","&lt;td&gt;",Таблица2[[#This Row],[Наименование на английском языке]],"&lt;/td&gt;","&lt;/tr&gt;")</f>
        <v>&lt;tr&gt;&lt;td&gt;BQ&lt;/td&gt;&lt;td&gt;Бутылка цилиндрическая защищенная&lt;/td&gt;&lt;td&gt;Bottle, protected cylindrical&lt;/td&gt;&lt;/tr&gt;</v>
      </c>
    </row>
    <row r="63" spans="1:5" x14ac:dyDescent="0.25">
      <c r="A63" s="2" t="s">
        <v>60</v>
      </c>
      <c r="B63" t="s">
        <v>1710</v>
      </c>
      <c r="C63" t="s">
        <v>1711</v>
      </c>
      <c r="D63" t="str">
        <f>_xlfn.CONCAT("&lt;option value=",Таблица2[[#This Row],[Код]],"&gt;",Таблица2[[#This Row],[Наименование]],"&lt;/option&gt;")</f>
        <v>&lt;option value=BR&gt;Брус (брусок)&lt;/option&gt;</v>
      </c>
      <c r="E63" t="str">
        <f>_xlfn.CONCAT("&lt;tr&gt;","&lt;td&gt;",Таблица2[[#This Row],[Код]],"&lt;/td&gt;","&lt;td&gt;",Таблица2[[#This Row],[Наименование]],"&lt;/td&gt;","&lt;td&gt;",Таблица2[[#This Row],[Наименование на английском языке]],"&lt;/td&gt;","&lt;/tr&gt;")</f>
        <v>&lt;tr&gt;&lt;td&gt;BR&lt;/td&gt;&lt;td&gt;Брус (брусок)&lt;/td&gt;&lt;td&gt;Bar&lt;/td&gt;&lt;/tr&gt;</v>
      </c>
    </row>
    <row r="64" spans="1:5" x14ac:dyDescent="0.25">
      <c r="A64" s="2" t="s">
        <v>62</v>
      </c>
      <c r="B64" t="s">
        <v>1712</v>
      </c>
      <c r="C64" t="s">
        <v>1713</v>
      </c>
      <c r="D64" t="str">
        <f>_xlfn.CONCAT("&lt;option value=",Таблица2[[#This Row],[Код]],"&gt;",Таблица2[[#This Row],[Наименование]],"&lt;/option&gt;")</f>
        <v>&lt;option value=BS&gt;Бутылка с выпуклыми стенками незащищенная&lt;/option&gt;</v>
      </c>
      <c r="E64" t="str">
        <f>_xlfn.CONCAT("&lt;tr&gt;","&lt;td&gt;",Таблица2[[#This Row],[Код]],"&lt;/td&gt;","&lt;td&gt;",Таблица2[[#This Row],[Наименование]],"&lt;/td&gt;","&lt;td&gt;",Таблица2[[#This Row],[Наименование на английском языке]],"&lt;/td&gt;","&lt;/tr&gt;")</f>
        <v>&lt;tr&gt;&lt;td&gt;BS&lt;/td&gt;&lt;td&gt;Бутылка с выпуклыми стенками незащищенная&lt;/td&gt;&lt;td&gt;Bottle, non-protected, bulbous&lt;/td&gt;&lt;/tr&gt;</v>
      </c>
    </row>
    <row r="65" spans="1:5" x14ac:dyDescent="0.25">
      <c r="A65" s="2" t="s">
        <v>64</v>
      </c>
      <c r="B65" t="s">
        <v>1714</v>
      </c>
      <c r="C65" t="s">
        <v>1715</v>
      </c>
      <c r="D65" t="str">
        <f>_xlfn.CONCAT("&lt;option value=",Таблица2[[#This Row],[Код]],"&gt;",Таблица2[[#This Row],[Наименование]],"&lt;/option&gt;")</f>
        <v>&lt;option value=BT&gt;Рулон (обивочного или настилочного материала)&lt;/option&gt;</v>
      </c>
      <c r="E65" t="str">
        <f>_xlfn.CONCAT("&lt;tr&gt;","&lt;td&gt;",Таблица2[[#This Row],[Код]],"&lt;/td&gt;","&lt;td&gt;",Таблица2[[#This Row],[Наименование]],"&lt;/td&gt;","&lt;td&gt;",Таблица2[[#This Row],[Наименование на английском языке]],"&lt;/td&gt;","&lt;/tr&gt;")</f>
        <v>&lt;tr&gt;&lt;td&gt;BT&lt;/td&gt;&lt;td&gt;Рулон (обивочного или настилочного материала)&lt;/td&gt;&lt;td&gt;Bolt&lt;/td&gt;&lt;/tr&gt;</v>
      </c>
    </row>
    <row r="66" spans="1:5" x14ac:dyDescent="0.25">
      <c r="A66" s="2" t="s">
        <v>1716</v>
      </c>
      <c r="B66" t="s">
        <v>1717</v>
      </c>
      <c r="C66" t="s">
        <v>1718</v>
      </c>
      <c r="D66" t="str">
        <f>_xlfn.CONCAT("&lt;option value=",Таблица2[[#This Row],[Код]],"&gt;",Таблица2[[#This Row],[Наименование]],"&lt;/option&gt;")</f>
        <v>&lt;option value=BU&gt;Бочка для вина или пива&lt;/option&gt;</v>
      </c>
      <c r="E66" t="str">
        <f>_xlfn.CONCAT("&lt;tr&gt;","&lt;td&gt;",Таблица2[[#This Row],[Код]],"&lt;/td&gt;","&lt;td&gt;",Таблица2[[#This Row],[Наименование]],"&lt;/td&gt;","&lt;td&gt;",Таблица2[[#This Row],[Наименование на английском языке]],"&lt;/td&gt;","&lt;/tr&gt;")</f>
        <v>&lt;tr&gt;&lt;td&gt;BU&lt;/td&gt;&lt;td&gt;Бочка для вина или пива&lt;/td&gt;&lt;td&gt;Butt&lt;/td&gt;&lt;/tr&gt;</v>
      </c>
    </row>
    <row r="67" spans="1:5" x14ac:dyDescent="0.25">
      <c r="A67" s="2" t="s">
        <v>66</v>
      </c>
      <c r="B67" t="s">
        <v>1719</v>
      </c>
      <c r="C67" t="s">
        <v>1720</v>
      </c>
      <c r="D67" t="str">
        <f>_xlfn.CONCAT("&lt;option value=",Таблица2[[#This Row],[Код]],"&gt;",Таблица2[[#This Row],[Наименование]],"&lt;/option&gt;")</f>
        <v>&lt;option value=BV&gt;Бутылка с выпуклыми стенками защищенная&lt;/option&gt;</v>
      </c>
      <c r="E67" t="str">
        <f>_xlfn.CONCAT("&lt;tr&gt;","&lt;td&gt;",Таблица2[[#This Row],[Код]],"&lt;/td&gt;","&lt;td&gt;",Таблица2[[#This Row],[Наименование]],"&lt;/td&gt;","&lt;td&gt;",Таблица2[[#This Row],[Наименование на английском языке]],"&lt;/td&gt;","&lt;/tr&gt;")</f>
        <v>&lt;tr&gt;&lt;td&gt;BV&lt;/td&gt;&lt;td&gt;Бутылка с выпуклыми стенками защищенная&lt;/td&gt;&lt;td&gt;Bottle, protected bulbous&lt;/td&gt;&lt;/tr&gt;</v>
      </c>
    </row>
    <row r="68" spans="1:5" x14ac:dyDescent="0.25">
      <c r="A68" s="2" t="s">
        <v>68</v>
      </c>
      <c r="B68" t="s">
        <v>1721</v>
      </c>
      <c r="C68" t="s">
        <v>1722</v>
      </c>
      <c r="D68" t="str">
        <f>_xlfn.CONCAT("&lt;option value=",Таблица2[[#This Row],[Код]],"&gt;",Таблица2[[#This Row],[Наименование]],"&lt;/option&gt;")</f>
        <v>&lt;option value=BW&gt;Коробка для жидкостей&lt;/option&gt;</v>
      </c>
      <c r="E68" t="str">
        <f>_xlfn.CONCAT("&lt;tr&gt;","&lt;td&gt;",Таблица2[[#This Row],[Код]],"&lt;/td&gt;","&lt;td&gt;",Таблица2[[#This Row],[Наименование]],"&lt;/td&gt;","&lt;td&gt;",Таблица2[[#This Row],[Наименование на английском языке]],"&lt;/td&gt;","&lt;/tr&gt;")</f>
        <v>&lt;tr&gt;&lt;td&gt;BW&lt;/td&gt;&lt;td&gt;Коробка для жидкостей&lt;/td&gt;&lt;td&gt;Box, for liquids&lt;/td&gt;&lt;/tr&gt;</v>
      </c>
    </row>
    <row r="69" spans="1:5" x14ac:dyDescent="0.25">
      <c r="A69" s="2" t="s">
        <v>1723</v>
      </c>
      <c r="B69" t="s">
        <v>1724</v>
      </c>
      <c r="C69" t="s">
        <v>1725</v>
      </c>
      <c r="D69" t="str">
        <f>_xlfn.CONCAT("&lt;option value=",Таблица2[[#This Row],[Код]],"&gt;",Таблица2[[#This Row],[Наименование]],"&lt;/option&gt;")</f>
        <v>&lt;option value=BX&gt;Коробка&lt;/option&gt;</v>
      </c>
      <c r="E69" t="str">
        <f>_xlfn.CONCAT("&lt;tr&gt;","&lt;td&gt;",Таблица2[[#This Row],[Код]],"&lt;/td&gt;","&lt;td&gt;",Таблица2[[#This Row],[Наименование]],"&lt;/td&gt;","&lt;td&gt;",Таблица2[[#This Row],[Наименование на английском языке]],"&lt;/td&gt;","&lt;/tr&gt;")</f>
        <v>&lt;tr&gt;&lt;td&gt;BX&lt;/td&gt;&lt;td&gt;Коробка&lt;/td&gt;&lt;td&gt;Box&lt;/td&gt;&lt;/tr&gt;</v>
      </c>
    </row>
    <row r="70" spans="1:5" x14ac:dyDescent="0.25">
      <c r="A70" s="2" t="s">
        <v>70</v>
      </c>
      <c r="B70" t="s">
        <v>1726</v>
      </c>
      <c r="C70" t="s">
        <v>1727</v>
      </c>
      <c r="D70" t="str">
        <f>_xlfn.CONCAT("&lt;option value=",Таблица2[[#This Row],[Код]],"&gt;",Таблица2[[#This Row],[Наименование]],"&lt;/option&gt;")</f>
        <v>&lt;option value=BY&gt;Доска в пакете/пачке/связке&lt;/option&gt;</v>
      </c>
      <c r="E70" t="str">
        <f>_xlfn.CONCAT("&lt;tr&gt;","&lt;td&gt;",Таблица2[[#This Row],[Код]],"&lt;/td&gt;","&lt;td&gt;",Таблица2[[#This Row],[Наименование]],"&lt;/td&gt;","&lt;td&gt;",Таблица2[[#This Row],[Наименование на английском языке]],"&lt;/td&gt;","&lt;/tr&gt;")</f>
        <v>&lt;tr&gt;&lt;td&gt;BY&lt;/td&gt;&lt;td&gt;Доска в пакете/пачке/связке&lt;/td&gt;&lt;td&gt;Board, in bundle/bunch/truss&lt;/td&gt;&lt;/tr&gt;</v>
      </c>
    </row>
    <row r="71" spans="1:5" x14ac:dyDescent="0.25">
      <c r="A71" s="2" t="s">
        <v>72</v>
      </c>
      <c r="B71" t="s">
        <v>1728</v>
      </c>
      <c r="C71" t="s">
        <v>1729</v>
      </c>
      <c r="D71" t="str">
        <f>_xlfn.CONCAT("&lt;option value=",Таблица2[[#This Row],[Код]],"&gt;",Таблица2[[#This Row],[Наименование]],"&lt;/option&gt;")</f>
        <v>&lt;option value=BZ&gt;Брус (брусок) в пакете/пачке/связке&lt;/option&gt;</v>
      </c>
      <c r="E71" t="str">
        <f>_xlfn.CONCAT("&lt;tr&gt;","&lt;td&gt;",Таблица2[[#This Row],[Код]],"&lt;/td&gt;","&lt;td&gt;",Таблица2[[#This Row],[Наименование]],"&lt;/td&gt;","&lt;td&gt;",Таблица2[[#This Row],[Наименование на английском языке]],"&lt;/td&gt;","&lt;/tr&gt;")</f>
        <v>&lt;tr&gt;&lt;td&gt;BZ&lt;/td&gt;&lt;td&gt;Брус (брусок) в пакете/пачке/связке&lt;/td&gt;&lt;td&gt;Bars, in bundle/bunch/truss&lt;/td&gt;&lt;/tr&gt;</v>
      </c>
    </row>
    <row r="72" spans="1:5" x14ac:dyDescent="0.25">
      <c r="A72" s="2" t="s">
        <v>74</v>
      </c>
      <c r="B72" t="s">
        <v>1730</v>
      </c>
      <c r="C72" t="s">
        <v>1731</v>
      </c>
      <c r="D72" t="str">
        <f>_xlfn.CONCAT("&lt;option value=",Таблица2[[#This Row],[Код]],"&gt;",Таблица2[[#This Row],[Наименование]],"&lt;/option&gt;")</f>
        <v>&lt;option value=CA&gt;Банка (емкостью менее 5 л) жестяная прямоугольная&lt;/option&gt;</v>
      </c>
      <c r="E72" t="str">
        <f>_xlfn.CONCAT("&lt;tr&gt;","&lt;td&gt;",Таблица2[[#This Row],[Код]],"&lt;/td&gt;","&lt;td&gt;",Таблица2[[#This Row],[Наименование]],"&lt;/td&gt;","&lt;td&gt;",Таблица2[[#This Row],[Наименование на английском языке]],"&lt;/td&gt;","&lt;/tr&gt;")</f>
        <v>&lt;tr&gt;&lt;td&gt;CA&lt;/td&gt;&lt;td&gt;Банка (емкостью менее 5 л) жестяная прямоугольная&lt;/td&gt;&lt;td&gt;Can, rectangular&lt;/td&gt;&lt;/tr&gt;</v>
      </c>
    </row>
    <row r="73" spans="1:5" x14ac:dyDescent="0.25">
      <c r="A73" s="2" t="s">
        <v>1732</v>
      </c>
      <c r="B73" t="s">
        <v>1733</v>
      </c>
      <c r="C73" t="s">
        <v>1734</v>
      </c>
      <c r="D73" t="str">
        <f>_xlfn.CONCAT("&lt;option value=",Таблица2[[#This Row],[Код]],"&gt;",Таблица2[[#This Row],[Наименование]],"&lt;/option&gt;")</f>
        <v>&lt;option value=CB&gt;Ящик решетчатый для пива&lt;/option&gt;</v>
      </c>
      <c r="E73" t="str">
        <f>_xlfn.CONCAT("&lt;tr&gt;","&lt;td&gt;",Таблица2[[#This Row],[Код]],"&lt;/td&gt;","&lt;td&gt;",Таблица2[[#This Row],[Наименование]],"&lt;/td&gt;","&lt;td&gt;",Таблица2[[#This Row],[Наименование на английском языке]],"&lt;/td&gt;","&lt;/tr&gt;")</f>
        <v>&lt;tr&gt;&lt;td&gt;CB&lt;/td&gt;&lt;td&gt;Ящик решетчатый для пива&lt;/td&gt;&lt;td&gt;Crate, beer&lt;/td&gt;&lt;/tr&gt;</v>
      </c>
    </row>
    <row r="74" spans="1:5" x14ac:dyDescent="0.25">
      <c r="A74" s="2" t="s">
        <v>76</v>
      </c>
      <c r="B74" t="s">
        <v>1735</v>
      </c>
      <c r="C74" t="s">
        <v>1736</v>
      </c>
      <c r="D74" t="str">
        <f>_xlfn.CONCAT("&lt;option value=",Таблица2[[#This Row],[Код]],"&gt;",Таблица2[[#This Row],[Наименование]],"&lt;/option&gt;")</f>
        <v>&lt;option value=CC&gt;Бидон&lt;/option&gt;</v>
      </c>
      <c r="E74" t="str">
        <f>_xlfn.CONCAT("&lt;tr&gt;","&lt;td&gt;",Таблица2[[#This Row],[Код]],"&lt;/td&gt;","&lt;td&gt;",Таблица2[[#This Row],[Наименование]],"&lt;/td&gt;","&lt;td&gt;",Таблица2[[#This Row],[Наименование на английском языке]],"&lt;/td&gt;","&lt;/tr&gt;")</f>
        <v>&lt;tr&gt;&lt;td&gt;CC&lt;/td&gt;&lt;td&gt;Бидон&lt;/td&gt;&lt;td&gt;Churn&lt;/td&gt;&lt;/tr&gt;</v>
      </c>
    </row>
    <row r="75" spans="1:5" x14ac:dyDescent="0.25">
      <c r="A75" s="2" t="s">
        <v>78</v>
      </c>
      <c r="B75" t="s">
        <v>1737</v>
      </c>
      <c r="C75" t="s">
        <v>1738</v>
      </c>
      <c r="D75" t="str">
        <f>_xlfn.CONCAT("&lt;option value=",Таблица2[[#This Row],[Код]],"&gt;",Таблица2[[#This Row],[Наименование]],"&lt;/option&gt;")</f>
        <v>&lt;option value=CD&gt;Банка (емкостью менее 5 л) жестяная с ручкой и выпускным отверстием&lt;/option&gt;</v>
      </c>
      <c r="E75" t="str">
        <f>_xlfn.CONCAT("&lt;tr&gt;","&lt;td&gt;",Таблица2[[#This Row],[Код]],"&lt;/td&gt;","&lt;td&gt;",Таблица2[[#This Row],[Наименование]],"&lt;/td&gt;","&lt;td&gt;",Таблица2[[#This Row],[Наименование на английском языке]],"&lt;/td&gt;","&lt;/tr&gt;")</f>
        <v>&lt;tr&gt;&lt;td&gt;CD&lt;/td&gt;&lt;td&gt;Банка (емкостью менее 5 л) жестяная с ручкой и выпускным отверстием&lt;/td&gt;&lt;td&gt;Can, with handle and spout&lt;/td&gt;&lt;/tr&gt;</v>
      </c>
    </row>
    <row r="76" spans="1:5" x14ac:dyDescent="0.25">
      <c r="A76" s="2" t="s">
        <v>1739</v>
      </c>
      <c r="B76" t="s">
        <v>1740</v>
      </c>
      <c r="C76" t="s">
        <v>1741</v>
      </c>
      <c r="D76" t="str">
        <f>_xlfn.CONCAT("&lt;option value=",Таблица2[[#This Row],[Код]],"&gt;",Таблица2[[#This Row],[Наименование]],"&lt;/option&gt;")</f>
        <v>&lt;option value=CE&gt;Корзина, рыбацкая&lt;/option&gt;</v>
      </c>
      <c r="E76" t="str">
        <f>_xlfn.CONCAT("&lt;tr&gt;","&lt;td&gt;",Таблица2[[#This Row],[Код]],"&lt;/td&gt;","&lt;td&gt;",Таблица2[[#This Row],[Наименование]],"&lt;/td&gt;","&lt;td&gt;",Таблица2[[#This Row],[Наименование на английском языке]],"&lt;/td&gt;","&lt;/tr&gt;")</f>
        <v>&lt;tr&gt;&lt;td&gt;CE&lt;/td&gt;&lt;td&gt;Корзина, рыбацкая&lt;/td&gt;&lt;td&gt;Creel&lt;/td&gt;&lt;/tr&gt;</v>
      </c>
    </row>
    <row r="77" spans="1:5" x14ac:dyDescent="0.25">
      <c r="A77" s="2" t="s">
        <v>80</v>
      </c>
      <c r="B77" t="s">
        <v>1742</v>
      </c>
      <c r="C77" t="s">
        <v>1743</v>
      </c>
      <c r="D77" t="str">
        <f>_xlfn.CONCAT("&lt;option value=",Таблица2[[#This Row],[Код]],"&gt;",Таблица2[[#This Row],[Наименование]],"&lt;/option&gt;")</f>
        <v>&lt;option value=CF&gt;Кофр&lt;/option&gt;</v>
      </c>
      <c r="E77" t="str">
        <f>_xlfn.CONCAT("&lt;tr&gt;","&lt;td&gt;",Таблица2[[#This Row],[Код]],"&lt;/td&gt;","&lt;td&gt;",Таблица2[[#This Row],[Наименование]],"&lt;/td&gt;","&lt;td&gt;",Таблица2[[#This Row],[Наименование на английском языке]],"&lt;/td&gt;","&lt;/tr&gt;")</f>
        <v>&lt;tr&gt;&lt;td&gt;CF&lt;/td&gt;&lt;td&gt;Кофр&lt;/td&gt;&lt;td&gt;Coffer&lt;/td&gt;&lt;/tr&gt;</v>
      </c>
    </row>
    <row r="78" spans="1:5" x14ac:dyDescent="0.25">
      <c r="A78" s="2" t="s">
        <v>82</v>
      </c>
      <c r="B78" t="s">
        <v>1744</v>
      </c>
      <c r="C78" t="s">
        <v>1745</v>
      </c>
      <c r="D78" t="str">
        <f>_xlfn.CONCAT("&lt;option value=",Таблица2[[#This Row],[Код]],"&gt;",Таблица2[[#This Row],[Наименование]],"&lt;/option&gt;")</f>
        <v>&lt;option value=CG&gt;Клеть&lt;/option&gt;</v>
      </c>
      <c r="E78" t="str">
        <f>_xlfn.CONCAT("&lt;tr&gt;","&lt;td&gt;",Таблица2[[#This Row],[Код]],"&lt;/td&gt;","&lt;td&gt;",Таблица2[[#This Row],[Наименование]],"&lt;/td&gt;","&lt;td&gt;",Таблица2[[#This Row],[Наименование на английском языке]],"&lt;/td&gt;","&lt;/tr&gt;")</f>
        <v>&lt;tr&gt;&lt;td&gt;CG&lt;/td&gt;&lt;td&gt;Клеть&lt;/td&gt;&lt;td&gt;Cage&lt;/td&gt;&lt;/tr&gt;</v>
      </c>
    </row>
    <row r="79" spans="1:5" x14ac:dyDescent="0.25">
      <c r="A79" s="2" t="s">
        <v>84</v>
      </c>
      <c r="B79" t="s">
        <v>1746</v>
      </c>
      <c r="C79" t="s">
        <v>1747</v>
      </c>
      <c r="D79" t="str">
        <f>_xlfn.CONCAT("&lt;option value=",Таблица2[[#This Row],[Код]],"&gt;",Таблица2[[#This Row],[Наименование]],"&lt;/option&gt;")</f>
        <v>&lt;option value=CH&gt;Сундук&lt;/option&gt;</v>
      </c>
      <c r="E79" t="str">
        <f>_xlfn.CONCAT("&lt;tr&gt;","&lt;td&gt;",Таблица2[[#This Row],[Код]],"&lt;/td&gt;","&lt;td&gt;",Таблица2[[#This Row],[Наименование]],"&lt;/td&gt;","&lt;td&gt;",Таблица2[[#This Row],[Наименование на английском языке]],"&lt;/td&gt;","&lt;/tr&gt;")</f>
        <v>&lt;tr&gt;&lt;td&gt;CH&lt;/td&gt;&lt;td&gt;Сундук&lt;/td&gt;&lt;td&gt;Chest&lt;/td&gt;&lt;/tr&gt;</v>
      </c>
    </row>
    <row r="80" spans="1:5" x14ac:dyDescent="0.25">
      <c r="A80" s="2" t="s">
        <v>86</v>
      </c>
      <c r="B80" t="s">
        <v>1748</v>
      </c>
      <c r="C80" t="s">
        <v>1749</v>
      </c>
      <c r="D80" t="str">
        <f>_xlfn.CONCAT("&lt;option value=",Таблица2[[#This Row],[Код]],"&gt;",Таблица2[[#This Row],[Наименование]],"&lt;/option&gt;")</f>
        <v>&lt;option value=CI&gt;Банка жестяная для сухих продуктов (массой до 2,2 кг)&lt;/option&gt;</v>
      </c>
      <c r="E80" t="str">
        <f>_xlfn.CONCAT("&lt;tr&gt;","&lt;td&gt;",Таблица2[[#This Row],[Код]],"&lt;/td&gt;","&lt;td&gt;",Таблица2[[#This Row],[Наименование]],"&lt;/td&gt;","&lt;td&gt;",Таблица2[[#This Row],[Наименование на английском языке]],"&lt;/td&gt;","&lt;/tr&gt;")</f>
        <v>&lt;tr&gt;&lt;td&gt;CI&lt;/td&gt;&lt;td&gt;Банка жестяная для сухих продуктов (массой до 2,2 кг)&lt;/td&gt;&lt;td&gt;Canister&lt;/td&gt;&lt;/tr&gt;</v>
      </c>
    </row>
    <row r="81" spans="1:5" x14ac:dyDescent="0.25">
      <c r="A81" s="2" t="s">
        <v>1750</v>
      </c>
      <c r="B81" t="s">
        <v>1751</v>
      </c>
      <c r="C81" t="s">
        <v>1752</v>
      </c>
      <c r="D81" t="str">
        <f>_xlfn.CONCAT("&lt;option value=",Таблица2[[#This Row],[Код]],"&gt;",Таблица2[[#This Row],[Наименование]],"&lt;/option&gt;")</f>
        <v>&lt;option value=CJ&gt;Гроб&lt;/option&gt;</v>
      </c>
      <c r="E81" t="str">
        <f>_xlfn.CONCAT("&lt;tr&gt;","&lt;td&gt;",Таблица2[[#This Row],[Код]],"&lt;/td&gt;","&lt;td&gt;",Таблица2[[#This Row],[Наименование]],"&lt;/td&gt;","&lt;td&gt;",Таблица2[[#This Row],[Наименование на английском языке]],"&lt;/td&gt;","&lt;/tr&gt;")</f>
        <v>&lt;tr&gt;&lt;td&gt;CJ&lt;/td&gt;&lt;td&gt;Гроб&lt;/td&gt;&lt;td&gt;Coffin&lt;/td&gt;&lt;/tr&gt;</v>
      </c>
    </row>
    <row r="82" spans="1:5" x14ac:dyDescent="0.25">
      <c r="A82" s="2" t="s">
        <v>88</v>
      </c>
      <c r="B82" t="s">
        <v>1753</v>
      </c>
      <c r="C82" t="s">
        <v>1754</v>
      </c>
      <c r="D82" t="str">
        <f>_xlfn.CONCAT("&lt;option value=",Таблица2[[#This Row],[Код]],"&gt;",Таблица2[[#This Row],[Наименование]],"&lt;/option&gt;")</f>
        <v>&lt;option value=CK&gt;Бочка&lt;/option&gt;</v>
      </c>
      <c r="E82" t="str">
        <f>_xlfn.CONCAT("&lt;tr&gt;","&lt;td&gt;",Таблица2[[#This Row],[Код]],"&lt;/td&gt;","&lt;td&gt;",Таблица2[[#This Row],[Наименование]],"&lt;/td&gt;","&lt;td&gt;",Таблица2[[#This Row],[Наименование на английском языке]],"&lt;/td&gt;","&lt;/tr&gt;")</f>
        <v>&lt;tr&gt;&lt;td&gt;CK&lt;/td&gt;&lt;td&gt;Бочка&lt;/td&gt;&lt;td&gt;Cask&lt;/td&gt;&lt;/tr&gt;</v>
      </c>
    </row>
    <row r="83" spans="1:5" x14ac:dyDescent="0.25">
      <c r="A83" s="2" t="s">
        <v>90</v>
      </c>
      <c r="B83" t="s">
        <v>1755</v>
      </c>
      <c r="C83" t="s">
        <v>1756</v>
      </c>
      <c r="D83" t="str">
        <f>_xlfn.CONCAT("&lt;option value=",Таблица2[[#This Row],[Код]],"&gt;",Таблица2[[#This Row],[Наименование]],"&lt;/option&gt;")</f>
        <v>&lt;option value=CL&gt;Бухта&lt;/option&gt;</v>
      </c>
      <c r="E83" t="str">
        <f>_xlfn.CONCAT("&lt;tr&gt;","&lt;td&gt;",Таблица2[[#This Row],[Код]],"&lt;/td&gt;","&lt;td&gt;",Таблица2[[#This Row],[Наименование]],"&lt;/td&gt;","&lt;td&gt;",Таблица2[[#This Row],[Наименование на английском языке]],"&lt;/td&gt;","&lt;/tr&gt;")</f>
        <v>&lt;tr&gt;&lt;td&gt;CL&lt;/td&gt;&lt;td&gt;Бухта&lt;/td&gt;&lt;td&gt;Coil&lt;/td&gt;&lt;/tr&gt;</v>
      </c>
    </row>
    <row r="84" spans="1:5" x14ac:dyDescent="0.25">
      <c r="A84" s="2" t="s">
        <v>92</v>
      </c>
      <c r="B84" t="s">
        <v>1757</v>
      </c>
      <c r="C84" t="s">
        <v>1758</v>
      </c>
      <c r="D84" t="str">
        <f>_xlfn.CONCAT("&lt;option value=",Таблица2[[#This Row],[Код]],"&gt;",Таблица2[[#This Row],[Наименование]],"&lt;/option&gt;")</f>
        <v>&lt;option value=CM&gt;Кардная лента&lt;/option&gt;</v>
      </c>
      <c r="E84" t="str">
        <f>_xlfn.CONCAT("&lt;tr&gt;","&lt;td&gt;",Таблица2[[#This Row],[Код]],"&lt;/td&gt;","&lt;td&gt;",Таблица2[[#This Row],[Наименование]],"&lt;/td&gt;","&lt;td&gt;",Таблица2[[#This Row],[Наименование на английском языке]],"&lt;/td&gt;","&lt;/tr&gt;")</f>
        <v>&lt;tr&gt;&lt;td&gt;CM&lt;/td&gt;&lt;td&gt;Кардная лента&lt;/td&gt;&lt;td&gt;Card&lt;/td&gt;&lt;/tr&gt;</v>
      </c>
    </row>
    <row r="85" spans="1:5" x14ac:dyDescent="0.25">
      <c r="A85" s="2" t="s">
        <v>94</v>
      </c>
      <c r="B85" t="s">
        <v>1759</v>
      </c>
      <c r="C85" t="s">
        <v>1760</v>
      </c>
      <c r="D85" t="str">
        <f>_xlfn.CONCAT("&lt;option value=",Таблица2[[#This Row],[Код]],"&gt;",Таблица2[[#This Row],[Наименование]],"&lt;/option&gt;")</f>
        <v>&lt;option value=CN&gt;Контейнер, прочее транспортировочное оборудование, кроме поименованного&lt;/option&gt;</v>
      </c>
      <c r="E85" t="str">
        <f>_xlfn.CONCAT("&lt;tr&gt;","&lt;td&gt;",Таблица2[[#This Row],[Код]],"&lt;/td&gt;","&lt;td&gt;",Таблица2[[#This Row],[Наименование]],"&lt;/td&gt;","&lt;td&gt;",Таблица2[[#This Row],[Наименование на английском языке]],"&lt;/td&gt;","&lt;/tr&gt;")</f>
        <v>&lt;tr&gt;&lt;td&gt;CN&lt;/td&gt;&lt;td&gt;Контейнер, прочее транспортировочное оборудование, кроме поименованного&lt;/td&gt;&lt;td&gt;Container, not otherwise specified as transport equipment&lt;/td&gt;&lt;/tr&gt;</v>
      </c>
    </row>
    <row r="86" spans="1:5" x14ac:dyDescent="0.25">
      <c r="A86" s="2" t="s">
        <v>96</v>
      </c>
      <c r="B86" t="s">
        <v>1761</v>
      </c>
      <c r="C86" t="s">
        <v>1762</v>
      </c>
      <c r="D86" t="str">
        <f>_xlfn.CONCAT("&lt;option value=",Таблица2[[#This Row],[Код]],"&gt;",Таблица2[[#This Row],[Наименование]],"&lt;/option&gt;")</f>
        <v>&lt;option value=CO&gt;Бутыль оплетенная незащищенная&lt;/option&gt;</v>
      </c>
      <c r="E86" t="str">
        <f>_xlfn.CONCAT("&lt;tr&gt;","&lt;td&gt;",Таблица2[[#This Row],[Код]],"&lt;/td&gt;","&lt;td&gt;",Таблица2[[#This Row],[Наименование]],"&lt;/td&gt;","&lt;td&gt;",Таблица2[[#This Row],[Наименование на английском языке]],"&lt;/td&gt;","&lt;/tr&gt;")</f>
        <v>&lt;tr&gt;&lt;td&gt;CO&lt;/td&gt;&lt;td&gt;Бутыль оплетенная незащищенная&lt;/td&gt;&lt;td&gt;Carboy, non-protected&lt;/td&gt;&lt;/tr&gt;</v>
      </c>
    </row>
    <row r="87" spans="1:5" x14ac:dyDescent="0.25">
      <c r="A87" s="2" t="s">
        <v>1763</v>
      </c>
      <c r="B87" t="s">
        <v>1764</v>
      </c>
      <c r="C87" t="s">
        <v>1765</v>
      </c>
      <c r="D87" t="str">
        <f>_xlfn.CONCAT("&lt;option value=",Таблица2[[#This Row],[Код]],"&gt;",Таблица2[[#This Row],[Наименование]],"&lt;/option&gt;")</f>
        <v>&lt;option value=CP&gt;Бутыль оплетенная защищенная&lt;/option&gt;</v>
      </c>
      <c r="E87" t="str">
        <f>_xlfn.CONCAT("&lt;tr&gt;","&lt;td&gt;",Таблица2[[#This Row],[Код]],"&lt;/td&gt;","&lt;td&gt;",Таблица2[[#This Row],[Наименование]],"&lt;/td&gt;","&lt;td&gt;",Таблица2[[#This Row],[Наименование на английском языке]],"&lt;/td&gt;","&lt;/tr&gt;")</f>
        <v>&lt;tr&gt;&lt;td&gt;CP&lt;/td&gt;&lt;td&gt;Бутыль оплетенная защищенная&lt;/td&gt;&lt;td&gt;Carboy, protected&lt;/td&gt;&lt;/tr&gt;</v>
      </c>
    </row>
    <row r="88" spans="1:5" x14ac:dyDescent="0.25">
      <c r="A88" s="2" t="s">
        <v>1766</v>
      </c>
      <c r="B88" t="s">
        <v>1767</v>
      </c>
      <c r="C88" t="s">
        <v>1768</v>
      </c>
      <c r="D88" t="str">
        <f>_xlfn.CONCAT("&lt;option value=",Таблица2[[#This Row],[Код]],"&gt;",Таблица2[[#This Row],[Наименование]],"&lt;/option&gt;")</f>
        <v>&lt;option value=CQ&gt;Кассета&lt;/option&gt;</v>
      </c>
      <c r="E88" t="str">
        <f>_xlfn.CONCAT("&lt;tr&gt;","&lt;td&gt;",Таблица2[[#This Row],[Код]],"&lt;/td&gt;","&lt;td&gt;",Таблица2[[#This Row],[Наименование]],"&lt;/td&gt;","&lt;td&gt;",Таблица2[[#This Row],[Наименование на английском языке]],"&lt;/td&gt;","&lt;/tr&gt;")</f>
        <v>&lt;tr&gt;&lt;td&gt;CQ&lt;/td&gt;&lt;td&gt;Кассета&lt;/td&gt;&lt;td&gt;Cartridge&lt;/td&gt;&lt;/tr&gt;</v>
      </c>
    </row>
    <row r="89" spans="1:5" x14ac:dyDescent="0.25">
      <c r="A89" s="2" t="s">
        <v>98</v>
      </c>
      <c r="B89" t="s">
        <v>1769</v>
      </c>
      <c r="C89" t="s">
        <v>1770</v>
      </c>
      <c r="D89" t="str">
        <f>_xlfn.CONCAT("&lt;option value=",Таблица2[[#This Row],[Код]],"&gt;",Таблица2[[#This Row],[Наименование]],"&lt;/option&gt;")</f>
        <v>&lt;option value=CR&gt;Ящик, решетчатый (или обрешетка)&lt;/option&gt;</v>
      </c>
      <c r="E89" t="str">
        <f>_xlfn.CONCAT("&lt;tr&gt;","&lt;td&gt;",Таблица2[[#This Row],[Код]],"&lt;/td&gt;","&lt;td&gt;",Таблица2[[#This Row],[Наименование]],"&lt;/td&gt;","&lt;td&gt;",Таблица2[[#This Row],[Наименование на английском языке]],"&lt;/td&gt;","&lt;/tr&gt;")</f>
        <v>&lt;tr&gt;&lt;td&gt;CR&lt;/td&gt;&lt;td&gt;Ящик, решетчатый (или обрешетка)&lt;/td&gt;&lt;td&gt;Crate&lt;/td&gt;&lt;/tr&gt;</v>
      </c>
    </row>
    <row r="90" spans="1:5" x14ac:dyDescent="0.25">
      <c r="A90" s="2" t="s">
        <v>1771</v>
      </c>
      <c r="B90" t="s">
        <v>1772</v>
      </c>
      <c r="C90" t="s">
        <v>1773</v>
      </c>
      <c r="D90" t="str">
        <f>_xlfn.CONCAT("&lt;option value=",Таблица2[[#This Row],[Код]],"&gt;",Таблица2[[#This Row],[Наименование]],"&lt;/option&gt;")</f>
        <v>&lt;option value=CS&gt;Ящик&lt;/option&gt;</v>
      </c>
      <c r="E90" t="str">
        <f>_xlfn.CONCAT("&lt;tr&gt;","&lt;td&gt;",Таблица2[[#This Row],[Код]],"&lt;/td&gt;","&lt;td&gt;",Таблица2[[#This Row],[Наименование]],"&lt;/td&gt;","&lt;td&gt;",Таблица2[[#This Row],[Наименование на английском языке]],"&lt;/td&gt;","&lt;/tr&gt;")</f>
        <v>&lt;tr&gt;&lt;td&gt;CS&lt;/td&gt;&lt;td&gt;Ящик&lt;/td&gt;&lt;td&gt;Case&lt;/td&gt;&lt;/tr&gt;</v>
      </c>
    </row>
    <row r="91" spans="1:5" x14ac:dyDescent="0.25">
      <c r="A91" s="2" t="s">
        <v>1774</v>
      </c>
      <c r="B91" t="s">
        <v>1775</v>
      </c>
      <c r="C91" t="s">
        <v>1776</v>
      </c>
      <c r="D91" t="str">
        <f>_xlfn.CONCAT("&lt;option value=",Таблица2[[#This Row],[Код]],"&gt;",Таблица2[[#This Row],[Наименование]],"&lt;/option&gt;")</f>
        <v>&lt;option value=CT&gt;Коробка, картонная&lt;/option&gt;</v>
      </c>
      <c r="E91" t="str">
        <f>_xlfn.CONCAT("&lt;tr&gt;","&lt;td&gt;",Таблица2[[#This Row],[Код]],"&lt;/td&gt;","&lt;td&gt;",Таблица2[[#This Row],[Наименование]],"&lt;/td&gt;","&lt;td&gt;",Таблица2[[#This Row],[Наименование на английском языке]],"&lt;/td&gt;","&lt;/tr&gt;")</f>
        <v>&lt;tr&gt;&lt;td&gt;CT&lt;/td&gt;&lt;td&gt;Коробка, картонная&lt;/td&gt;&lt;td&gt;Carton&lt;/td&gt;&lt;/tr&gt;</v>
      </c>
    </row>
    <row r="92" spans="1:5" x14ac:dyDescent="0.25">
      <c r="A92" s="2" t="s">
        <v>100</v>
      </c>
      <c r="B92" t="s">
        <v>1777</v>
      </c>
      <c r="C92" t="s">
        <v>1778</v>
      </c>
      <c r="D92" t="str">
        <f>_xlfn.CONCAT("&lt;option value=",Таблица2[[#This Row],[Код]],"&gt;",Таблица2[[#This Row],[Наименование]],"&lt;/option&gt;")</f>
        <v>&lt;option value=CU&gt;Чаша&lt;/option&gt;</v>
      </c>
      <c r="E92" t="str">
        <f>_xlfn.CONCAT("&lt;tr&gt;","&lt;td&gt;",Таблица2[[#This Row],[Код]],"&lt;/td&gt;","&lt;td&gt;",Таблица2[[#This Row],[Наименование]],"&lt;/td&gt;","&lt;td&gt;",Таблица2[[#This Row],[Наименование на английском языке]],"&lt;/td&gt;","&lt;/tr&gt;")</f>
        <v>&lt;tr&gt;&lt;td&gt;CU&lt;/td&gt;&lt;td&gt;Чаша&lt;/td&gt;&lt;td&gt;Cup&lt;/td&gt;&lt;/tr&gt;</v>
      </c>
    </row>
    <row r="93" spans="1:5" x14ac:dyDescent="0.25">
      <c r="A93" s="2" t="s">
        <v>102</v>
      </c>
      <c r="B93" t="s">
        <v>1779</v>
      </c>
      <c r="C93" t="s">
        <v>1780</v>
      </c>
      <c r="D93" t="str">
        <f>_xlfn.CONCAT("&lt;option value=",Таблица2[[#This Row],[Код]],"&gt;",Таблица2[[#This Row],[Наименование]],"&lt;/option&gt;")</f>
        <v>&lt;option value=CV&gt;Чехол&lt;/option&gt;</v>
      </c>
      <c r="E93" t="str">
        <f>_xlfn.CONCAT("&lt;tr&gt;","&lt;td&gt;",Таблица2[[#This Row],[Код]],"&lt;/td&gt;","&lt;td&gt;",Таблица2[[#This Row],[Наименование]],"&lt;/td&gt;","&lt;td&gt;",Таблица2[[#This Row],[Наименование на английском языке]],"&lt;/td&gt;","&lt;/tr&gt;")</f>
        <v>&lt;tr&gt;&lt;td&gt;CV&lt;/td&gt;&lt;td&gt;Чехол&lt;/td&gt;&lt;td&gt;Cover&lt;/td&gt;&lt;/tr&gt;</v>
      </c>
    </row>
    <row r="94" spans="1:5" x14ac:dyDescent="0.25">
      <c r="A94" s="2" t="s">
        <v>104</v>
      </c>
      <c r="B94" t="s">
        <v>1781</v>
      </c>
      <c r="C94" t="s">
        <v>1782</v>
      </c>
      <c r="D94" t="str">
        <f>_xlfn.CONCAT("&lt;option value=",Таблица2[[#This Row],[Код]],"&gt;",Таблица2[[#This Row],[Наименование]],"&lt;/option&gt;")</f>
        <v>&lt;option value=CW&gt;Клеть, роликовая&lt;/option&gt;</v>
      </c>
      <c r="E94" t="str">
        <f>_xlfn.CONCAT("&lt;tr&gt;","&lt;td&gt;",Таблица2[[#This Row],[Код]],"&lt;/td&gt;","&lt;td&gt;",Таблица2[[#This Row],[Наименование]],"&lt;/td&gt;","&lt;td&gt;",Таблица2[[#This Row],[Наименование на английском языке]],"&lt;/td&gt;","&lt;/tr&gt;")</f>
        <v>&lt;tr&gt;&lt;td&gt;CW&lt;/td&gt;&lt;td&gt;Клеть, роликовая&lt;/td&gt;&lt;td&gt;Cage, roll&lt;/td&gt;&lt;/tr&gt;</v>
      </c>
    </row>
    <row r="95" spans="1:5" x14ac:dyDescent="0.25">
      <c r="A95" s="2" t="s">
        <v>1783</v>
      </c>
      <c r="B95" t="s">
        <v>1784</v>
      </c>
      <c r="C95" t="s">
        <v>1785</v>
      </c>
      <c r="D95" t="str">
        <f>_xlfn.CONCAT("&lt;option value=",Таблица2[[#This Row],[Код]],"&gt;",Таблица2[[#This Row],[Наименование]],"&lt;/option&gt;")</f>
        <v>&lt;option value=CX&gt;Банка (емкостью менее 5 л) жестяная цилиндрическая&lt;/option&gt;</v>
      </c>
      <c r="E95" t="str">
        <f>_xlfn.CONCAT("&lt;tr&gt;","&lt;td&gt;",Таблица2[[#This Row],[Код]],"&lt;/td&gt;","&lt;td&gt;",Таблица2[[#This Row],[Наименование]],"&lt;/td&gt;","&lt;td&gt;",Таблица2[[#This Row],[Наименование на английском языке]],"&lt;/td&gt;","&lt;/tr&gt;")</f>
        <v>&lt;tr&gt;&lt;td&gt;CX&lt;/td&gt;&lt;td&gt;Банка (емкостью менее 5 л) жестяная цилиндрическая&lt;/td&gt;&lt;td&gt;Can, cylindrical&lt;/td&gt;&lt;/tr&gt;</v>
      </c>
    </row>
    <row r="96" spans="1:5" x14ac:dyDescent="0.25">
      <c r="A96" s="2" t="s">
        <v>108</v>
      </c>
      <c r="B96" t="s">
        <v>1786</v>
      </c>
      <c r="C96" t="s">
        <v>1787</v>
      </c>
      <c r="D96" t="str">
        <f>_xlfn.CONCAT("&lt;option value=",Таблица2[[#This Row],[Код]],"&gt;",Таблица2[[#This Row],[Наименование]],"&lt;/option&gt;")</f>
        <v>&lt;option value=CY&gt;Цилиндр&lt;/option&gt;</v>
      </c>
      <c r="E96" t="str">
        <f>_xlfn.CONCAT("&lt;tr&gt;","&lt;td&gt;",Таблица2[[#This Row],[Код]],"&lt;/td&gt;","&lt;td&gt;",Таблица2[[#This Row],[Наименование]],"&lt;/td&gt;","&lt;td&gt;",Таблица2[[#This Row],[Наименование на английском языке]],"&lt;/td&gt;","&lt;/tr&gt;")</f>
        <v>&lt;tr&gt;&lt;td&gt;CY&lt;/td&gt;&lt;td&gt;Цилиндр&lt;/td&gt;&lt;td&gt;Cylinder&lt;/td&gt;&lt;/tr&gt;</v>
      </c>
    </row>
    <row r="97" spans="1:5" x14ac:dyDescent="0.25">
      <c r="A97" s="2" t="s">
        <v>110</v>
      </c>
      <c r="B97" t="s">
        <v>1788</v>
      </c>
      <c r="C97" t="s">
        <v>1789</v>
      </c>
      <c r="D97" t="str">
        <f>_xlfn.CONCAT("&lt;option value=",Таблица2[[#This Row],[Код]],"&gt;",Таблица2[[#This Row],[Наименование]],"&lt;/option&gt;")</f>
        <v>&lt;option value=CZ&gt;Брезент&lt;/option&gt;</v>
      </c>
      <c r="E97" t="str">
        <f>_xlfn.CONCAT("&lt;tr&gt;","&lt;td&gt;",Таблица2[[#This Row],[Код]],"&lt;/td&gt;","&lt;td&gt;",Таблица2[[#This Row],[Наименование]],"&lt;/td&gt;","&lt;td&gt;",Таблица2[[#This Row],[Наименование на английском языке]],"&lt;/td&gt;","&lt;/tr&gt;")</f>
        <v>&lt;tr&gt;&lt;td&gt;CZ&lt;/td&gt;&lt;td&gt;Брезент&lt;/td&gt;&lt;td&gt;Canvas&lt;/td&gt;&lt;/tr&gt;</v>
      </c>
    </row>
    <row r="98" spans="1:5" x14ac:dyDescent="0.25">
      <c r="A98" s="2" t="s">
        <v>1790</v>
      </c>
      <c r="B98" t="s">
        <v>1791</v>
      </c>
      <c r="C98" t="s">
        <v>1792</v>
      </c>
      <c r="D98" t="str">
        <f>_xlfn.CONCAT("&lt;option value=",Таблица2[[#This Row],[Код]],"&gt;",Таблица2[[#This Row],[Наименование]],"&lt;/option&gt;")</f>
        <v>&lt;option value=DA&gt;Ящик решетчатый (или обрешетка) многослойный пластмассовый&lt;/option&gt;</v>
      </c>
      <c r="E98" t="str">
        <f>_xlfn.CONCAT("&lt;tr&gt;","&lt;td&gt;",Таблица2[[#This Row],[Код]],"&lt;/td&gt;","&lt;td&gt;",Таблица2[[#This Row],[Наименование]],"&lt;/td&gt;","&lt;td&gt;",Таблица2[[#This Row],[Наименование на английском языке]],"&lt;/td&gt;","&lt;/tr&gt;")</f>
        <v>&lt;tr&gt;&lt;td&gt;DA&lt;/td&gt;&lt;td&gt;Ящик решетчатый (или обрешетка) многослойный пластмассовый&lt;/td&gt;&lt;td&gt;Crate, multiple layer, plastic&lt;/td&gt;&lt;/tr&gt;</v>
      </c>
    </row>
    <row r="99" spans="1:5" x14ac:dyDescent="0.25">
      <c r="A99" s="2" t="s">
        <v>1793</v>
      </c>
      <c r="B99" t="s">
        <v>1794</v>
      </c>
      <c r="C99" t="s">
        <v>1795</v>
      </c>
      <c r="D99" t="str">
        <f>_xlfn.CONCAT("&lt;option value=",Таблица2[[#This Row],[Код]],"&gt;",Таблица2[[#This Row],[Наименование]],"&lt;/option&gt;")</f>
        <v>&lt;option value=DB&gt;Ящик решетчатый (или обрешетка) многослойный деревянный&lt;/option&gt;</v>
      </c>
      <c r="E99" t="str">
        <f>_xlfn.CONCAT("&lt;tr&gt;","&lt;td&gt;",Таблица2[[#This Row],[Код]],"&lt;/td&gt;","&lt;td&gt;",Таблица2[[#This Row],[Наименование]],"&lt;/td&gt;","&lt;td&gt;",Таблица2[[#This Row],[Наименование на английском языке]],"&lt;/td&gt;","&lt;/tr&gt;")</f>
        <v>&lt;tr&gt;&lt;td&gt;DB&lt;/td&gt;&lt;td&gt;Ящик решетчатый (или обрешетка) многослойный деревянный&lt;/td&gt;&lt;td&gt;Crate, multiple layer, wooden&lt;/td&gt;&lt;/tr&gt;</v>
      </c>
    </row>
    <row r="100" spans="1:5" x14ac:dyDescent="0.25">
      <c r="A100" s="2" t="s">
        <v>1796</v>
      </c>
      <c r="B100" t="s">
        <v>1797</v>
      </c>
      <c r="C100" t="s">
        <v>1798</v>
      </c>
      <c r="D100" t="str">
        <f>_xlfn.CONCAT("&lt;option value=",Таблица2[[#This Row],[Код]],"&gt;",Таблица2[[#This Row],[Наименование]],"&lt;/option&gt;")</f>
        <v>&lt;option value=DC&gt;Ящик решетчатый (или обрешетка) многослойный картонный&lt;/option&gt;</v>
      </c>
      <c r="E100" t="str">
        <f>_xlfn.CONCAT("&lt;tr&gt;","&lt;td&gt;",Таблица2[[#This Row],[Код]],"&lt;/td&gt;","&lt;td&gt;",Таблица2[[#This Row],[Наименование]],"&lt;/td&gt;","&lt;td&gt;",Таблица2[[#This Row],[Наименование на английском языке]],"&lt;/td&gt;","&lt;/tr&gt;")</f>
        <v>&lt;tr&gt;&lt;td&gt;DC&lt;/td&gt;&lt;td&gt;Ящик решетчатый (или обрешетка) многослойный картонный&lt;/td&gt;&lt;td&gt;Crate, multiple layer, cardboard&lt;/td&gt;&lt;/tr&gt;</v>
      </c>
    </row>
    <row r="101" spans="1:5" x14ac:dyDescent="0.25">
      <c r="A101" s="2" t="s">
        <v>1799</v>
      </c>
      <c r="B101" t="s">
        <v>1800</v>
      </c>
      <c r="C101" t="s">
        <v>1801</v>
      </c>
      <c r="D101" t="str">
        <f>_xlfn.CONCAT("&lt;option value=",Таблица2[[#This Row],[Код]],"&gt;",Таблица2[[#This Row],[Наименование]],"&lt;/option&gt;")</f>
        <v>&lt;option value=DG&gt;Клеть (многооборотная) Общего фонда транспортировочного оборудования ЕС&lt;/option&gt;</v>
      </c>
      <c r="E101" t="str">
        <f>_xlfn.CONCAT("&lt;tr&gt;","&lt;td&gt;",Таблица2[[#This Row],[Код]],"&lt;/td&gt;","&lt;td&gt;",Таблица2[[#This Row],[Наименование]],"&lt;/td&gt;","&lt;td&gt;",Таблица2[[#This Row],[Наименование на английском языке]],"&lt;/td&gt;","&lt;/tr&gt;")</f>
        <v>&lt;tr&gt;&lt;td&gt;DG&lt;/td&gt;&lt;td&gt;Клеть (многооборотная) Общего фонда транспортировочного оборудования ЕС&lt;/td&gt;&lt;td&gt;Cage, Commonwealth Handling Equipment Pool (CHEP)&lt;/td&gt;&lt;/tr&gt;</v>
      </c>
    </row>
    <row r="102" spans="1:5" x14ac:dyDescent="0.25">
      <c r="A102" s="2" t="s">
        <v>1802</v>
      </c>
      <c r="B102" t="s">
        <v>1803</v>
      </c>
      <c r="C102" t="s">
        <v>1804</v>
      </c>
      <c r="D102" t="str">
        <f>_xlfn.CONCAT("&lt;option value=",Таблица2[[#This Row],[Код]],"&gt;",Таблица2[[#This Row],[Наименование]],"&lt;/option&gt;")</f>
        <v>&lt;option value=DH&gt;Коробка (многооборотная) из Общего фонда транспортировочного оборудования ЕС, Еврокоробка&lt;/option&gt;</v>
      </c>
      <c r="E102" t="str">
        <f>_xlfn.CONCAT("&lt;tr&gt;","&lt;td&gt;",Таблица2[[#This Row],[Код]],"&lt;/td&gt;","&lt;td&gt;",Таблица2[[#This Row],[Наименование]],"&lt;/td&gt;","&lt;td&gt;",Таблица2[[#This Row],[Наименование на английском языке]],"&lt;/td&gt;","&lt;/tr&gt;")</f>
        <v>&lt;tr&gt;&lt;td&gt;DH&lt;/td&gt;&lt;td&gt;Коробка (многооборотная) из Общего фонда транспортировочного оборудования ЕС, Еврокоробка&lt;/td&gt;&lt;td&gt;Box, Commonwealth Handling Equipment Pool (CHEP), Eurobox&lt;/td&gt;&lt;/tr&gt;</v>
      </c>
    </row>
    <row r="103" spans="1:5" x14ac:dyDescent="0.25">
      <c r="A103" s="2" t="s">
        <v>1805</v>
      </c>
      <c r="B103" t="s">
        <v>1806</v>
      </c>
      <c r="C103" t="s">
        <v>1807</v>
      </c>
      <c r="D103" t="str">
        <f>_xlfn.CONCAT("&lt;option value=",Таблица2[[#This Row],[Код]],"&gt;",Таблица2[[#This Row],[Наименование]],"&lt;/option&gt;")</f>
        <v>&lt;option value=DI&gt;Барабан, железный&lt;/option&gt;</v>
      </c>
      <c r="E103" t="str">
        <f>_xlfn.CONCAT("&lt;tr&gt;","&lt;td&gt;",Таблица2[[#This Row],[Код]],"&lt;/td&gt;","&lt;td&gt;",Таблица2[[#This Row],[Наименование]],"&lt;/td&gt;","&lt;td&gt;",Таблица2[[#This Row],[Наименование на английском языке]],"&lt;/td&gt;","&lt;/tr&gt;")</f>
        <v>&lt;tr&gt;&lt;td&gt;DI&lt;/td&gt;&lt;td&gt;Барабан, железный&lt;/td&gt;&lt;td&gt;Drum, iron&lt;/td&gt;&lt;/tr&gt;</v>
      </c>
    </row>
    <row r="104" spans="1:5" x14ac:dyDescent="0.25">
      <c r="A104" s="2" t="s">
        <v>114</v>
      </c>
      <c r="B104" t="s">
        <v>1808</v>
      </c>
      <c r="C104" t="s">
        <v>1809</v>
      </c>
      <c r="D104" t="str">
        <f>_xlfn.CONCAT("&lt;option value=",Таблица2[[#This Row],[Код]],"&gt;",Таблица2[[#This Row],[Наименование]],"&lt;/option&gt;")</f>
        <v>&lt;option value=DJ&gt;Бутыль оплетенная большая (емкостью от 9 до 54 л) незащищенная&lt;/option&gt;</v>
      </c>
      <c r="E104" t="str">
        <f>_xlfn.CONCAT("&lt;tr&gt;","&lt;td&gt;",Таблица2[[#This Row],[Код]],"&lt;/td&gt;","&lt;td&gt;",Таблица2[[#This Row],[Наименование]],"&lt;/td&gt;","&lt;td&gt;",Таблица2[[#This Row],[Наименование на английском языке]],"&lt;/td&gt;","&lt;/tr&gt;")</f>
        <v>&lt;tr&gt;&lt;td&gt;DJ&lt;/td&gt;&lt;td&gt;Бутыль оплетенная большая (емкостью от 9 до 54 л) незащищенная&lt;/td&gt;&lt;td&gt;Demijohn, non-protected&lt;/td&gt;&lt;/tr&gt;</v>
      </c>
    </row>
    <row r="105" spans="1:5" x14ac:dyDescent="0.25">
      <c r="A105" s="2" t="s">
        <v>116</v>
      </c>
      <c r="B105" t="s">
        <v>1810</v>
      </c>
      <c r="C105" t="s">
        <v>1811</v>
      </c>
      <c r="D105" t="str">
        <f>_xlfn.CONCAT("&lt;option value=",Таблица2[[#This Row],[Код]],"&gt;",Таблица2[[#This Row],[Наименование]],"&lt;/option&gt;")</f>
        <v>&lt;option value=DK&gt;Ящик решетчатый для массовых грузов картонный&lt;/option&gt;</v>
      </c>
      <c r="E105" t="str">
        <f>_xlfn.CONCAT("&lt;tr&gt;","&lt;td&gt;",Таблица2[[#This Row],[Код]],"&lt;/td&gt;","&lt;td&gt;",Таблица2[[#This Row],[Наименование]],"&lt;/td&gt;","&lt;td&gt;",Таблица2[[#This Row],[Наименование на английском языке]],"&lt;/td&gt;","&lt;/tr&gt;")</f>
        <v>&lt;tr&gt;&lt;td&gt;DK&lt;/td&gt;&lt;td&gt;Ящик решетчатый для массовых грузов картонный&lt;/td&gt;&lt;td&gt;Crate, bulk, cardboard&lt;/td&gt;&lt;/tr&gt;</v>
      </c>
    </row>
    <row r="106" spans="1:5" x14ac:dyDescent="0.25">
      <c r="A106" s="2" t="s">
        <v>1812</v>
      </c>
      <c r="B106" t="s">
        <v>1813</v>
      </c>
      <c r="C106" t="s">
        <v>1814</v>
      </c>
      <c r="D106" t="str">
        <f>_xlfn.CONCAT("&lt;option value=",Таблица2[[#This Row],[Код]],"&gt;",Таблица2[[#This Row],[Наименование]],"&lt;/option&gt;")</f>
        <v>&lt;option value=DL&gt;Ящик решетчатый для массовых грузов пластмассовый&lt;/option&gt;</v>
      </c>
      <c r="E106" t="str">
        <f>_xlfn.CONCAT("&lt;tr&gt;","&lt;td&gt;",Таблица2[[#This Row],[Код]],"&lt;/td&gt;","&lt;td&gt;",Таблица2[[#This Row],[Наименование]],"&lt;/td&gt;","&lt;td&gt;",Таблица2[[#This Row],[Наименование на английском языке]],"&lt;/td&gt;","&lt;/tr&gt;")</f>
        <v>&lt;tr&gt;&lt;td&gt;DL&lt;/td&gt;&lt;td&gt;Ящик решетчатый для массовых грузов пластмассовый&lt;/td&gt;&lt;td&gt;Crate, bulk, plastic&lt;/td&gt;&lt;/tr&gt;</v>
      </c>
    </row>
    <row r="107" spans="1:5" x14ac:dyDescent="0.25">
      <c r="A107" s="2" t="s">
        <v>118</v>
      </c>
      <c r="B107" t="s">
        <v>1815</v>
      </c>
      <c r="C107" t="s">
        <v>1816</v>
      </c>
      <c r="D107" t="str">
        <f>_xlfn.CONCAT("&lt;option value=",Таблица2[[#This Row],[Код]],"&gt;",Таблица2[[#This Row],[Наименование]],"&lt;/option&gt;")</f>
        <v>&lt;option value=DM&gt;Ящик решетчатый для массовых грузов деревянный&lt;/option&gt;</v>
      </c>
      <c r="E107" t="str">
        <f>_xlfn.CONCAT("&lt;tr&gt;","&lt;td&gt;",Таблица2[[#This Row],[Код]],"&lt;/td&gt;","&lt;td&gt;",Таблица2[[#This Row],[Наименование]],"&lt;/td&gt;","&lt;td&gt;",Таблица2[[#This Row],[Наименование на английском языке]],"&lt;/td&gt;","&lt;/tr&gt;")</f>
        <v>&lt;tr&gt;&lt;td&gt;DM&lt;/td&gt;&lt;td&gt;Ящик решетчатый для массовых грузов деревянный&lt;/td&gt;&lt;td&gt;Crate, bulk, wooden&lt;/td&gt;&lt;/tr&gt;</v>
      </c>
    </row>
    <row r="108" spans="1:5" x14ac:dyDescent="0.25">
      <c r="A108" s="2" t="s">
        <v>1817</v>
      </c>
      <c r="B108" t="s">
        <v>1818</v>
      </c>
      <c r="C108" t="s">
        <v>1819</v>
      </c>
      <c r="D108" t="str">
        <f>_xlfn.CONCAT("&lt;option value=",Таблица2[[#This Row],[Код]],"&gt;",Таблица2[[#This Row],[Наименование]],"&lt;/option&gt;")</f>
        <v>&lt;option value=DN&gt;Дозатор&lt;/option&gt;</v>
      </c>
      <c r="E108" t="str">
        <f>_xlfn.CONCAT("&lt;tr&gt;","&lt;td&gt;",Таблица2[[#This Row],[Код]],"&lt;/td&gt;","&lt;td&gt;",Таблица2[[#This Row],[Наименование]],"&lt;/td&gt;","&lt;td&gt;",Таблица2[[#This Row],[Наименование на английском языке]],"&lt;/td&gt;","&lt;/tr&gt;")</f>
        <v>&lt;tr&gt;&lt;td&gt;DN&lt;/td&gt;&lt;td&gt;Дозатор&lt;/td&gt;&lt;td&gt;Dispenser&lt;/td&gt;&lt;/tr&gt;</v>
      </c>
    </row>
    <row r="109" spans="1:5" x14ac:dyDescent="0.25">
      <c r="A109" s="2" t="s">
        <v>1820</v>
      </c>
      <c r="B109" t="s">
        <v>1821</v>
      </c>
      <c r="C109" t="s">
        <v>1822</v>
      </c>
      <c r="D109" t="str">
        <f>_xlfn.CONCAT("&lt;option value=",Таблица2[[#This Row],[Код]],"&gt;",Таблица2[[#This Row],[Наименование]],"&lt;/option&gt;")</f>
        <v>&lt;option value=DP&gt;Бутыль оплетенная большая (емкостью от 9 до 54 л) защищенная&lt;/option&gt;</v>
      </c>
      <c r="E109" t="str">
        <f>_xlfn.CONCAT("&lt;tr&gt;","&lt;td&gt;",Таблица2[[#This Row],[Код]],"&lt;/td&gt;","&lt;td&gt;",Таблица2[[#This Row],[Наименование]],"&lt;/td&gt;","&lt;td&gt;",Таблица2[[#This Row],[Наименование на английском языке]],"&lt;/td&gt;","&lt;/tr&gt;")</f>
        <v>&lt;tr&gt;&lt;td&gt;DP&lt;/td&gt;&lt;td&gt;Бутыль оплетенная большая (емкостью от 9 до 54 л) защищенная&lt;/td&gt;&lt;td&gt;Demijohn, protected&lt;/td&gt;&lt;/tr&gt;</v>
      </c>
    </row>
    <row r="110" spans="1:5" x14ac:dyDescent="0.25">
      <c r="A110" s="2" t="s">
        <v>1823</v>
      </c>
      <c r="B110" t="s">
        <v>1824</v>
      </c>
      <c r="C110" t="s">
        <v>1825</v>
      </c>
      <c r="D110" t="str">
        <f>_xlfn.CONCAT("&lt;option value=",Таблица2[[#This Row],[Код]],"&gt;",Таблица2[[#This Row],[Наименование]],"&lt;/option&gt;")</f>
        <v>&lt;option value=DR&gt;Барабан&lt;/option&gt;</v>
      </c>
      <c r="E110" t="str">
        <f>_xlfn.CONCAT("&lt;tr&gt;","&lt;td&gt;",Таблица2[[#This Row],[Код]],"&lt;/td&gt;","&lt;td&gt;",Таблица2[[#This Row],[Наименование]],"&lt;/td&gt;","&lt;td&gt;",Таблица2[[#This Row],[Наименование на английском языке]],"&lt;/td&gt;","&lt;/tr&gt;")</f>
        <v>&lt;tr&gt;&lt;td&gt;DR&lt;/td&gt;&lt;td&gt;Барабан&lt;/td&gt;&lt;td&gt;Drum&lt;/td&gt;&lt;/tr&gt;</v>
      </c>
    </row>
    <row r="111" spans="1:5" x14ac:dyDescent="0.25">
      <c r="A111" s="2" t="s">
        <v>1826</v>
      </c>
      <c r="B111" t="s">
        <v>1827</v>
      </c>
      <c r="C111" t="s">
        <v>1828</v>
      </c>
      <c r="D111" t="str">
        <f>_xlfn.CONCAT("&lt;option value=",Таблица2[[#This Row],[Код]],"&gt;",Таблица2[[#This Row],[Наименование]],"&lt;/option&gt;")</f>
        <v>&lt;option value=DS&gt;Лоток с одним настилом без покрытия пластмассовый&lt;/option&gt;</v>
      </c>
      <c r="E111" t="str">
        <f>_xlfn.CONCAT("&lt;tr&gt;","&lt;td&gt;",Таблица2[[#This Row],[Код]],"&lt;/td&gt;","&lt;td&gt;",Таблица2[[#This Row],[Наименование]],"&lt;/td&gt;","&lt;td&gt;",Таблица2[[#This Row],[Наименование на английском языке]],"&lt;/td&gt;","&lt;/tr&gt;")</f>
        <v>&lt;tr&gt;&lt;td&gt;DS&lt;/td&gt;&lt;td&gt;Лоток с одним настилом без покрытия пластмассовый&lt;/td&gt;&lt;td&gt;Tray, one layer no cover, plastic&lt;/td&gt;&lt;/tr&gt;</v>
      </c>
    </row>
    <row r="112" spans="1:5" x14ac:dyDescent="0.25">
      <c r="A112" s="2" t="s">
        <v>1829</v>
      </c>
      <c r="B112" t="s">
        <v>1830</v>
      </c>
      <c r="C112" t="s">
        <v>1831</v>
      </c>
      <c r="D112" t="str">
        <f>_xlfn.CONCAT("&lt;option value=",Таблица2[[#This Row],[Код]],"&gt;",Таблица2[[#This Row],[Наименование]],"&lt;/option&gt;")</f>
        <v>&lt;option value=DT&gt;Лоток с одним настилом без покрытия деревянный&lt;/option&gt;</v>
      </c>
      <c r="E112" t="str">
        <f>_xlfn.CONCAT("&lt;tr&gt;","&lt;td&gt;",Таблица2[[#This Row],[Код]],"&lt;/td&gt;","&lt;td&gt;",Таблица2[[#This Row],[Наименование]],"&lt;/td&gt;","&lt;td&gt;",Таблица2[[#This Row],[Наименование на английском языке]],"&lt;/td&gt;","&lt;/tr&gt;")</f>
        <v>&lt;tr&gt;&lt;td&gt;DT&lt;/td&gt;&lt;td&gt;Лоток с одним настилом без покрытия деревянный&lt;/td&gt;&lt;td&gt;Tray, one layer no cover, wooden&lt;/td&gt;&lt;/tr&gt;</v>
      </c>
    </row>
    <row r="113" spans="1:5" x14ac:dyDescent="0.25">
      <c r="A113" s="2" t="s">
        <v>1832</v>
      </c>
      <c r="B113" t="s">
        <v>1833</v>
      </c>
      <c r="C113" t="s">
        <v>1834</v>
      </c>
      <c r="D113" t="str">
        <f>_xlfn.CONCAT("&lt;option value=",Таблица2[[#This Row],[Код]],"&gt;",Таблица2[[#This Row],[Наименование]],"&lt;/option&gt;")</f>
        <v>&lt;option value=DU&gt;Лоток с одним настилом без покрытия полистироловый&lt;/option&gt;</v>
      </c>
      <c r="E113" t="str">
        <f>_xlfn.CONCAT("&lt;tr&gt;","&lt;td&gt;",Таблица2[[#This Row],[Код]],"&lt;/td&gt;","&lt;td&gt;",Таблица2[[#This Row],[Наименование]],"&lt;/td&gt;","&lt;td&gt;",Таблица2[[#This Row],[Наименование на английском языке]],"&lt;/td&gt;","&lt;/tr&gt;")</f>
        <v>&lt;tr&gt;&lt;td&gt;DU&lt;/td&gt;&lt;td&gt;Лоток с одним настилом без покрытия полистироловый&lt;/td&gt;&lt;td&gt;Tray, one layer no cover, polystyrene&lt;/td&gt;&lt;/tr&gt;</v>
      </c>
    </row>
    <row r="114" spans="1:5" x14ac:dyDescent="0.25">
      <c r="A114" s="2" t="s">
        <v>1835</v>
      </c>
      <c r="B114" t="s">
        <v>1836</v>
      </c>
      <c r="C114" t="s">
        <v>1837</v>
      </c>
      <c r="D114" t="str">
        <f>_xlfn.CONCAT("&lt;option value=",Таблица2[[#This Row],[Код]],"&gt;",Таблица2[[#This Row],[Наименование]],"&lt;/option&gt;")</f>
        <v>&lt;option value=DV&gt;Лоток с одним настилом без покрытия картонный&lt;/option&gt;</v>
      </c>
      <c r="E114" t="str">
        <f>_xlfn.CONCAT("&lt;tr&gt;","&lt;td&gt;",Таблица2[[#This Row],[Код]],"&lt;/td&gt;","&lt;td&gt;",Таблица2[[#This Row],[Наименование]],"&lt;/td&gt;","&lt;td&gt;",Таблица2[[#This Row],[Наименование на английском языке]],"&lt;/td&gt;","&lt;/tr&gt;")</f>
        <v>&lt;tr&gt;&lt;td&gt;DV&lt;/td&gt;&lt;td&gt;Лоток с одним настилом без покрытия картонный&lt;/td&gt;&lt;td&gt;Tray, one layer no cover, cardboard&lt;/td&gt;&lt;/tr&gt;</v>
      </c>
    </row>
    <row r="115" spans="1:5" x14ac:dyDescent="0.25">
      <c r="A115" s="2" t="s">
        <v>1838</v>
      </c>
      <c r="B115" t="s">
        <v>1839</v>
      </c>
      <c r="C115" t="s">
        <v>1840</v>
      </c>
      <c r="D115" t="str">
        <f>_xlfn.CONCAT("&lt;option value=",Таблица2[[#This Row],[Код]],"&gt;",Таблица2[[#This Row],[Наименование]],"&lt;/option&gt;")</f>
        <v>&lt;option value=DW&gt;Лоток с двумя настилами без покрытия пластмассовый&lt;/option&gt;</v>
      </c>
      <c r="E115" t="str">
        <f>_xlfn.CONCAT("&lt;tr&gt;","&lt;td&gt;",Таблица2[[#This Row],[Код]],"&lt;/td&gt;","&lt;td&gt;",Таблица2[[#This Row],[Наименование]],"&lt;/td&gt;","&lt;td&gt;",Таблица2[[#This Row],[Наименование на английском языке]],"&lt;/td&gt;","&lt;/tr&gt;")</f>
        <v>&lt;tr&gt;&lt;td&gt;DW&lt;/td&gt;&lt;td&gt;Лоток с двумя настилами без покрытия пластмассовый&lt;/td&gt;&lt;td&gt;Tray, two layers no cover, plastic tray&lt;/td&gt;&lt;/tr&gt;</v>
      </c>
    </row>
    <row r="116" spans="1:5" x14ac:dyDescent="0.25">
      <c r="A116" s="2" t="s">
        <v>1841</v>
      </c>
      <c r="B116" t="s">
        <v>1842</v>
      </c>
      <c r="C116" t="s">
        <v>1843</v>
      </c>
      <c r="D116" t="str">
        <f>_xlfn.CONCAT("&lt;option value=",Таблица2[[#This Row],[Код]],"&gt;",Таблица2[[#This Row],[Наименование]],"&lt;/option&gt;")</f>
        <v>&lt;option value=DX&gt;Лоток с двумя настилами без покрытия деревянный&lt;/option&gt;</v>
      </c>
      <c r="E116" t="str">
        <f>_xlfn.CONCAT("&lt;tr&gt;","&lt;td&gt;",Таблица2[[#This Row],[Код]],"&lt;/td&gt;","&lt;td&gt;",Таблица2[[#This Row],[Наименование]],"&lt;/td&gt;","&lt;td&gt;",Таблица2[[#This Row],[Наименование на английском языке]],"&lt;/td&gt;","&lt;/tr&gt;")</f>
        <v>&lt;tr&gt;&lt;td&gt;DX&lt;/td&gt;&lt;td&gt;Лоток с двумя настилами без покрытия деревянный&lt;/td&gt;&lt;td&gt;Tray, two layers no cover, wooden&lt;/td&gt;&lt;/tr&gt;</v>
      </c>
    </row>
    <row r="117" spans="1:5" x14ac:dyDescent="0.25">
      <c r="A117" s="2" t="s">
        <v>1844</v>
      </c>
      <c r="B117" t="s">
        <v>1845</v>
      </c>
      <c r="C117" t="s">
        <v>1846</v>
      </c>
      <c r="D117" t="str">
        <f>_xlfn.CONCAT("&lt;option value=",Таблица2[[#This Row],[Код]],"&gt;",Таблица2[[#This Row],[Наименование]],"&lt;/option&gt;")</f>
        <v>&lt;option value=DY&gt;Лоток с двумя настилами без покрытия картонный&lt;/option&gt;</v>
      </c>
      <c r="E117" t="str">
        <f>_xlfn.CONCAT("&lt;tr&gt;","&lt;td&gt;",Таблица2[[#This Row],[Код]],"&lt;/td&gt;","&lt;td&gt;",Таблица2[[#This Row],[Наименование]],"&lt;/td&gt;","&lt;td&gt;",Таблица2[[#This Row],[Наименование на английском языке]],"&lt;/td&gt;","&lt;/tr&gt;")</f>
        <v>&lt;tr&gt;&lt;td&gt;DY&lt;/td&gt;&lt;td&gt;Лоток с двумя настилами без покрытия картонный&lt;/td&gt;&lt;td&gt;Tray, two layers no cover, cardboard&lt;/td&gt;&lt;/tr&gt;</v>
      </c>
    </row>
    <row r="118" spans="1:5" x14ac:dyDescent="0.25">
      <c r="A118" s="2" t="s">
        <v>124</v>
      </c>
      <c r="B118" t="s">
        <v>1847</v>
      </c>
      <c r="C118" t="s">
        <v>1848</v>
      </c>
      <c r="D118" t="str">
        <f>_xlfn.CONCAT("&lt;option value=",Таблица2[[#This Row],[Код]],"&gt;",Таблица2[[#This Row],[Наименование]],"&lt;/option&gt;")</f>
        <v>&lt;option value=EC&gt;Мешок, пластмассовый&lt;/option&gt;</v>
      </c>
      <c r="E118" t="str">
        <f>_xlfn.CONCAT("&lt;tr&gt;","&lt;td&gt;",Таблица2[[#This Row],[Код]],"&lt;/td&gt;","&lt;td&gt;",Таблица2[[#This Row],[Наименование]],"&lt;/td&gt;","&lt;td&gt;",Таблица2[[#This Row],[Наименование на английском языке]],"&lt;/td&gt;","&lt;/tr&gt;")</f>
        <v>&lt;tr&gt;&lt;td&gt;EC&lt;/td&gt;&lt;td&gt;Мешок, пластмассовый&lt;/td&gt;&lt;td&gt;Bag, plastic&lt;/td&gt;&lt;/tr&gt;</v>
      </c>
    </row>
    <row r="119" spans="1:5" x14ac:dyDescent="0.25">
      <c r="A119" s="2" t="s">
        <v>1849</v>
      </c>
      <c r="B119" t="s">
        <v>1850</v>
      </c>
      <c r="C119" t="s">
        <v>1851</v>
      </c>
      <c r="D119" t="str">
        <f>_xlfn.CONCAT("&lt;option value=",Таблица2[[#This Row],[Код]],"&gt;",Таблица2[[#This Row],[Наименование]],"&lt;/option&gt;")</f>
        <v>&lt;option value=ED&gt;Ящик с поддоном&lt;/option&gt;</v>
      </c>
      <c r="E119" t="str">
        <f>_xlfn.CONCAT("&lt;tr&gt;","&lt;td&gt;",Таблица2[[#This Row],[Код]],"&lt;/td&gt;","&lt;td&gt;",Таблица2[[#This Row],[Наименование]],"&lt;/td&gt;","&lt;td&gt;",Таблица2[[#This Row],[Наименование на английском языке]],"&lt;/td&gt;","&lt;/tr&gt;")</f>
        <v>&lt;tr&gt;&lt;td&gt;ED&lt;/td&gt;&lt;td&gt;Ящик с поддоном&lt;/td&gt;&lt;td&gt;Case, with pallet base&lt;/td&gt;&lt;/tr&gt;</v>
      </c>
    </row>
    <row r="120" spans="1:5" x14ac:dyDescent="0.25">
      <c r="A120" s="2" t="s">
        <v>126</v>
      </c>
      <c r="B120" t="s">
        <v>1852</v>
      </c>
      <c r="C120" t="s">
        <v>1853</v>
      </c>
      <c r="D120" t="str">
        <f>_xlfn.CONCAT("&lt;option value=",Таблица2[[#This Row],[Код]],"&gt;",Таблица2[[#This Row],[Наименование]],"&lt;/option&gt;")</f>
        <v>&lt;option value=EE&gt;Ящик с поддоном деревянный&lt;/option&gt;</v>
      </c>
      <c r="E120" t="str">
        <f>_xlfn.CONCAT("&lt;tr&gt;","&lt;td&gt;",Таблица2[[#This Row],[Код]],"&lt;/td&gt;","&lt;td&gt;",Таблица2[[#This Row],[Наименование]],"&lt;/td&gt;","&lt;td&gt;",Таблица2[[#This Row],[Наименование на английском языке]],"&lt;/td&gt;","&lt;/tr&gt;")</f>
        <v>&lt;tr&gt;&lt;td&gt;EE&lt;/td&gt;&lt;td&gt;Ящик с поддоном деревянный&lt;/td&gt;&lt;td&gt;Case, with pallet base, wooden&lt;/td&gt;&lt;/tr&gt;</v>
      </c>
    </row>
    <row r="121" spans="1:5" x14ac:dyDescent="0.25">
      <c r="A121" s="2" t="s">
        <v>1854</v>
      </c>
      <c r="B121" t="s">
        <v>1855</v>
      </c>
      <c r="C121" t="s">
        <v>1856</v>
      </c>
      <c r="D121" t="str">
        <f>_xlfn.CONCAT("&lt;option value=",Таблица2[[#This Row],[Код]],"&gt;",Таблица2[[#This Row],[Наименование]],"&lt;/option&gt;")</f>
        <v>&lt;option value=EF&gt;Ящик с поддоном картонный&lt;/option&gt;</v>
      </c>
      <c r="E121" t="str">
        <f>_xlfn.CONCAT("&lt;tr&gt;","&lt;td&gt;",Таблица2[[#This Row],[Код]],"&lt;/td&gt;","&lt;td&gt;",Таблица2[[#This Row],[Наименование]],"&lt;/td&gt;","&lt;td&gt;",Таблица2[[#This Row],[Наименование на английском языке]],"&lt;/td&gt;","&lt;/tr&gt;")</f>
        <v>&lt;tr&gt;&lt;td&gt;EF&lt;/td&gt;&lt;td&gt;Ящик с поддоном картонный&lt;/td&gt;&lt;td&gt;Case, with pallet base, cardboard&lt;/td&gt;&lt;/tr&gt;</v>
      </c>
    </row>
    <row r="122" spans="1:5" x14ac:dyDescent="0.25">
      <c r="A122" s="2" t="s">
        <v>128</v>
      </c>
      <c r="B122" t="s">
        <v>1857</v>
      </c>
      <c r="C122" t="s">
        <v>1858</v>
      </c>
      <c r="D122" t="str">
        <f>_xlfn.CONCAT("&lt;option value=",Таблица2[[#This Row],[Код]],"&gt;",Таблица2[[#This Row],[Наименование]],"&lt;/option&gt;")</f>
        <v>&lt;option value=EG&gt;Ящик с поддоном пластмассовый&lt;/option&gt;</v>
      </c>
      <c r="E122" t="str">
        <f>_xlfn.CONCAT("&lt;tr&gt;","&lt;td&gt;",Таблица2[[#This Row],[Код]],"&lt;/td&gt;","&lt;td&gt;",Таблица2[[#This Row],[Наименование]],"&lt;/td&gt;","&lt;td&gt;",Таблица2[[#This Row],[Наименование на английском языке]],"&lt;/td&gt;","&lt;/tr&gt;")</f>
        <v>&lt;tr&gt;&lt;td&gt;EG&lt;/td&gt;&lt;td&gt;Ящик с поддоном пластмассовый&lt;/td&gt;&lt;td&gt;Case, with pallet base, plastic&lt;/td&gt;&lt;/tr&gt;</v>
      </c>
    </row>
    <row r="123" spans="1:5" x14ac:dyDescent="0.25">
      <c r="A123" s="2" t="s">
        <v>130</v>
      </c>
      <c r="B123" t="s">
        <v>1859</v>
      </c>
      <c r="C123" t="s">
        <v>1860</v>
      </c>
      <c r="D123" t="str">
        <f>_xlfn.CONCAT("&lt;option value=",Таблица2[[#This Row],[Код]],"&gt;",Таблица2[[#This Row],[Наименование]],"&lt;/option&gt;")</f>
        <v>&lt;option value=EH&gt;Ящик с поддоном металлический&lt;/option&gt;</v>
      </c>
      <c r="E123" t="str">
        <f>_xlfn.CONCAT("&lt;tr&gt;","&lt;td&gt;",Таблица2[[#This Row],[Код]],"&lt;/td&gt;","&lt;td&gt;",Таблица2[[#This Row],[Наименование]],"&lt;/td&gt;","&lt;td&gt;",Таблица2[[#This Row],[Наименование на английском языке]],"&lt;/td&gt;","&lt;/tr&gt;")</f>
        <v>&lt;tr&gt;&lt;td&gt;EH&lt;/td&gt;&lt;td&gt;Ящик с поддоном металлический&lt;/td&gt;&lt;td&gt;Case, with pallet base, metal&lt;/td&gt;&lt;/tr&gt;</v>
      </c>
    </row>
    <row r="124" spans="1:5" x14ac:dyDescent="0.25">
      <c r="A124" s="2" t="s">
        <v>1861</v>
      </c>
      <c r="B124" t="s">
        <v>1862</v>
      </c>
      <c r="C124" t="s">
        <v>1863</v>
      </c>
      <c r="D124" t="str">
        <f>_xlfn.CONCAT("&lt;option value=",Таблица2[[#This Row],[Код]],"&gt;",Таблица2[[#This Row],[Наименование]],"&lt;/option&gt;")</f>
        <v>&lt;option value=EI&gt;Ящик, изотермический&lt;/option&gt;</v>
      </c>
      <c r="E124" t="str">
        <f>_xlfn.CONCAT("&lt;tr&gt;","&lt;td&gt;",Таблица2[[#This Row],[Код]],"&lt;/td&gt;","&lt;td&gt;",Таблица2[[#This Row],[Наименование]],"&lt;/td&gt;","&lt;td&gt;",Таблица2[[#This Row],[Наименование на английском языке]],"&lt;/td&gt;","&lt;/tr&gt;")</f>
        <v>&lt;tr&gt;&lt;td&gt;EI&lt;/td&gt;&lt;td&gt;Ящик, изотермический&lt;/td&gt;&lt;td&gt;Case, isothermic&lt;/td&gt;&lt;/tr&gt;</v>
      </c>
    </row>
    <row r="125" spans="1:5" x14ac:dyDescent="0.25">
      <c r="A125" s="2" t="s">
        <v>1864</v>
      </c>
      <c r="B125" t="s">
        <v>1865</v>
      </c>
      <c r="C125" t="s">
        <v>1866</v>
      </c>
      <c r="D125" t="str">
        <f>_xlfn.CONCAT("&lt;option value=",Таблица2[[#This Row],[Код]],"&gt;",Таблица2[[#This Row],[Наименование]],"&lt;/option&gt;")</f>
        <v>&lt;option value=EN&gt;Конверт&lt;/option&gt;</v>
      </c>
      <c r="E125" t="str">
        <f>_xlfn.CONCAT("&lt;tr&gt;","&lt;td&gt;",Таблица2[[#This Row],[Код]],"&lt;/td&gt;","&lt;td&gt;",Таблица2[[#This Row],[Наименование]],"&lt;/td&gt;","&lt;td&gt;",Таблица2[[#This Row],[Наименование на английском языке]],"&lt;/td&gt;","&lt;/tr&gt;")</f>
        <v>&lt;tr&gt;&lt;td&gt;EN&lt;/td&gt;&lt;td&gt;Конверт&lt;/td&gt;&lt;td&gt;Envelope&lt;/td&gt;&lt;/tr&gt;</v>
      </c>
    </row>
    <row r="126" spans="1:5" x14ac:dyDescent="0.25">
      <c r="A126" s="2" t="s">
        <v>1867</v>
      </c>
      <c r="B126" t="s">
        <v>1868</v>
      </c>
      <c r="C126" t="s">
        <v>1869</v>
      </c>
      <c r="D126" t="str">
        <f>_xlfn.CONCAT("&lt;option value=",Таблица2[[#This Row],[Код]],"&gt;",Таблица2[[#This Row],[Наименование]],"&lt;/option&gt;")</f>
        <v>&lt;option value=FC&gt;Ящик решетчатый для фруктов&lt;/option&gt;</v>
      </c>
      <c r="E126" t="str">
        <f>_xlfn.CONCAT("&lt;tr&gt;","&lt;td&gt;",Таблица2[[#This Row],[Код]],"&lt;/td&gt;","&lt;td&gt;",Таблица2[[#This Row],[Наименование]],"&lt;/td&gt;","&lt;td&gt;",Таблица2[[#This Row],[Наименование на английском языке]],"&lt;/td&gt;","&lt;/tr&gt;")</f>
        <v>&lt;tr&gt;&lt;td&gt;FC&lt;/td&gt;&lt;td&gt;Ящик решетчатый для фруктов&lt;/td&gt;&lt;td&gt;Crate, fruit&lt;/td&gt;&lt;/tr&gt;</v>
      </c>
    </row>
    <row r="127" spans="1:5" x14ac:dyDescent="0.25">
      <c r="A127" s="2" t="s">
        <v>1870</v>
      </c>
      <c r="B127" t="s">
        <v>1871</v>
      </c>
      <c r="C127" t="s">
        <v>1872</v>
      </c>
      <c r="D127" t="str">
        <f>_xlfn.CONCAT("&lt;option value=",Таблица2[[#This Row],[Код]],"&gt;",Таблица2[[#This Row],[Наименование]],"&lt;/option&gt;")</f>
        <v>&lt;option value=FD&gt;Ящик решетчатый (или обрешетка) рамный&lt;/option&gt;</v>
      </c>
      <c r="E127" t="str">
        <f>_xlfn.CONCAT("&lt;tr&gt;","&lt;td&gt;",Таблица2[[#This Row],[Код]],"&lt;/td&gt;","&lt;td&gt;",Таблица2[[#This Row],[Наименование]],"&lt;/td&gt;","&lt;td&gt;",Таблица2[[#This Row],[Наименование на английском языке]],"&lt;/td&gt;","&lt;/tr&gt;")</f>
        <v>&lt;tr&gt;&lt;td&gt;FD&lt;/td&gt;&lt;td&gt;Ящик решетчатый (или обрешетка) рамный&lt;/td&gt;&lt;td&gt;Crate, framed&lt;/td&gt;&lt;/tr&gt;</v>
      </c>
    </row>
    <row r="128" spans="1:5" x14ac:dyDescent="0.25">
      <c r="A128" s="2" t="s">
        <v>1873</v>
      </c>
      <c r="B128" t="s">
        <v>1874</v>
      </c>
      <c r="C128" t="s">
        <v>1875</v>
      </c>
      <c r="D128" t="str">
        <f>_xlfn.CONCAT("&lt;option value=",Таблица2[[#This Row],[Код]],"&gt;",Таблица2[[#This Row],[Наименование]],"&lt;/option&gt;")</f>
        <v>&lt;option value=FE&gt;Мягкий мешок, Гибкая цистерна&lt;/option&gt;</v>
      </c>
      <c r="E128" t="str">
        <f>_xlfn.CONCAT("&lt;tr&gt;","&lt;td&gt;",Таблица2[[#This Row],[Код]],"&lt;/td&gt;","&lt;td&gt;",Таблица2[[#This Row],[Наименование]],"&lt;/td&gt;","&lt;td&gt;",Таблица2[[#This Row],[Наименование на английском языке]],"&lt;/td&gt;","&lt;/tr&gt;")</f>
        <v>&lt;tr&gt;&lt;td&gt;FE&lt;/td&gt;&lt;td&gt;Мягкий мешок, Гибкая цистерна&lt;/td&gt;&lt;td&gt;Flexitank, Flexibag&lt;/td&gt;&lt;/tr&gt;</v>
      </c>
    </row>
    <row r="129" spans="1:5" x14ac:dyDescent="0.25">
      <c r="A129" s="2" t="s">
        <v>138</v>
      </c>
      <c r="B129" t="s">
        <v>1876</v>
      </c>
      <c r="C129" t="s">
        <v>1877</v>
      </c>
      <c r="D129" t="str">
        <f>_xlfn.CONCAT("&lt;option value=",Таблица2[[#This Row],[Код]],"&gt;",Таблица2[[#This Row],[Наименование]],"&lt;/option&gt;")</f>
        <v>&lt;option value=FI&gt;Бочонок (емкостью около 41 л)&lt;/option&gt;</v>
      </c>
      <c r="E129" t="str">
        <f>_xlfn.CONCAT("&lt;tr&gt;","&lt;td&gt;",Таблица2[[#This Row],[Код]],"&lt;/td&gt;","&lt;td&gt;",Таблица2[[#This Row],[Наименование]],"&lt;/td&gt;","&lt;td&gt;",Таблица2[[#This Row],[Наименование на английском языке]],"&lt;/td&gt;","&lt;/tr&gt;")</f>
        <v>&lt;tr&gt;&lt;td&gt;FI&lt;/td&gt;&lt;td&gt;Бочонок (емкостью около 41 л)&lt;/td&gt;&lt;td&gt;Firkin&lt;/td&gt;&lt;/tr&gt;</v>
      </c>
    </row>
    <row r="130" spans="1:5" x14ac:dyDescent="0.25">
      <c r="A130" s="2" t="s">
        <v>1878</v>
      </c>
      <c r="B130" t="s">
        <v>1879</v>
      </c>
      <c r="C130" t="s">
        <v>1880</v>
      </c>
      <c r="D130" t="str">
        <f>_xlfn.CONCAT("&lt;option value=",Таблица2[[#This Row],[Код]],"&gt;",Таблица2[[#This Row],[Наименование]],"&lt;/option&gt;")</f>
        <v>&lt;option value=FL&gt;Фляга&lt;/option&gt;</v>
      </c>
      <c r="E130" t="str">
        <f>_xlfn.CONCAT("&lt;tr&gt;","&lt;td&gt;",Таблица2[[#This Row],[Код]],"&lt;/td&gt;","&lt;td&gt;",Таблица2[[#This Row],[Наименование]],"&lt;/td&gt;","&lt;td&gt;",Таблица2[[#This Row],[Наименование на английском языке]],"&lt;/td&gt;","&lt;/tr&gt;")</f>
        <v>&lt;tr&gt;&lt;td&gt;FL&lt;/td&gt;&lt;td&gt;Фляга&lt;/td&gt;&lt;td&gt;Flask&lt;/td&gt;&lt;/tr&gt;</v>
      </c>
    </row>
    <row r="131" spans="1:5" x14ac:dyDescent="0.25">
      <c r="A131" s="2" t="s">
        <v>146</v>
      </c>
      <c r="B131" t="s">
        <v>1881</v>
      </c>
      <c r="C131" t="s">
        <v>1882</v>
      </c>
      <c r="D131" t="str">
        <f>_xlfn.CONCAT("&lt;option value=",Таблица2[[#This Row],[Код]],"&gt;",Таблица2[[#This Row],[Наименование]],"&lt;/option&gt;")</f>
        <v>&lt;option value=FO&gt;Сундучок&lt;/option&gt;</v>
      </c>
      <c r="E131" t="str">
        <f>_xlfn.CONCAT("&lt;tr&gt;","&lt;td&gt;",Таблица2[[#This Row],[Код]],"&lt;/td&gt;","&lt;td&gt;",Таблица2[[#This Row],[Наименование]],"&lt;/td&gt;","&lt;td&gt;",Таблица2[[#This Row],[Наименование на английском языке]],"&lt;/td&gt;","&lt;/tr&gt;")</f>
        <v>&lt;tr&gt;&lt;td&gt;FO&lt;/td&gt;&lt;td&gt;Сундучок&lt;/td&gt;&lt;td&gt;Footlocker&lt;/td&gt;&lt;/tr&gt;</v>
      </c>
    </row>
    <row r="132" spans="1:5" x14ac:dyDescent="0.25">
      <c r="A132" s="2" t="s">
        <v>1883</v>
      </c>
      <c r="B132" t="s">
        <v>1884</v>
      </c>
      <c r="C132" t="s">
        <v>1885</v>
      </c>
      <c r="D132" t="str">
        <f>_xlfn.CONCAT("&lt;option value=",Таблица2[[#This Row],[Код]],"&gt;",Таблица2[[#This Row],[Наименование]],"&lt;/option&gt;")</f>
        <v>&lt;option value=FP&gt;Кассета с пленкой (фильмпак)&lt;/option&gt;</v>
      </c>
      <c r="E132" t="str">
        <f>_xlfn.CONCAT("&lt;tr&gt;","&lt;td&gt;",Таблица2[[#This Row],[Код]],"&lt;/td&gt;","&lt;td&gt;",Таблица2[[#This Row],[Наименование]],"&lt;/td&gt;","&lt;td&gt;",Таблица2[[#This Row],[Наименование на английском языке]],"&lt;/td&gt;","&lt;/tr&gt;")</f>
        <v>&lt;tr&gt;&lt;td&gt;FP&lt;/td&gt;&lt;td&gt;Кассета с пленкой (фильмпак)&lt;/td&gt;&lt;td&gt;Filmpack&lt;/td&gt;&lt;/tr&gt;</v>
      </c>
    </row>
    <row r="133" spans="1:5" x14ac:dyDescent="0.25">
      <c r="A133" s="2" t="s">
        <v>148</v>
      </c>
      <c r="B133" t="s">
        <v>1886</v>
      </c>
      <c r="C133" t="s">
        <v>1887</v>
      </c>
      <c r="D133" t="str">
        <f>_xlfn.CONCAT("&lt;option value=",Таблица2[[#This Row],[Код]],"&gt;",Таблица2[[#This Row],[Наименование]],"&lt;/option&gt;")</f>
        <v>&lt;option value=FR&gt;Рама&lt;/option&gt;</v>
      </c>
      <c r="E133" t="str">
        <f>_xlfn.CONCAT("&lt;tr&gt;","&lt;td&gt;",Таблица2[[#This Row],[Код]],"&lt;/td&gt;","&lt;td&gt;",Таблица2[[#This Row],[Наименование]],"&lt;/td&gt;","&lt;td&gt;",Таблица2[[#This Row],[Наименование на английском языке]],"&lt;/td&gt;","&lt;/tr&gt;")</f>
        <v>&lt;tr&gt;&lt;td&gt;FR&lt;/td&gt;&lt;td&gt;Рама&lt;/td&gt;&lt;td&gt;Frame&lt;/td&gt;&lt;/tr&gt;</v>
      </c>
    </row>
    <row r="134" spans="1:5" x14ac:dyDescent="0.25">
      <c r="A134" s="2" t="s">
        <v>1888</v>
      </c>
      <c r="B134" t="s">
        <v>1889</v>
      </c>
      <c r="C134" t="s">
        <v>1890</v>
      </c>
      <c r="D134" t="str">
        <f>_xlfn.CONCAT("&lt;option value=",Таблица2[[#This Row],[Код]],"&gt;",Таблица2[[#This Row],[Наименование]],"&lt;/option&gt;")</f>
        <v>&lt;option value=FT&gt;Контейнер для пищевых продуктов&lt;/option&gt;</v>
      </c>
      <c r="E134" t="str">
        <f>_xlfn.CONCAT("&lt;tr&gt;","&lt;td&gt;",Таблица2[[#This Row],[Код]],"&lt;/td&gt;","&lt;td&gt;",Таблица2[[#This Row],[Наименование]],"&lt;/td&gt;","&lt;td&gt;",Таблица2[[#This Row],[Наименование на английском языке]],"&lt;/td&gt;","&lt;/tr&gt;")</f>
        <v>&lt;tr&gt;&lt;td&gt;FT&lt;/td&gt;&lt;td&gt;Контейнер для пищевых продуктов&lt;/td&gt;&lt;td&gt;Foodtainer&lt;/td&gt;&lt;/tr&gt;</v>
      </c>
    </row>
    <row r="135" spans="1:5" x14ac:dyDescent="0.25">
      <c r="A135" s="2" t="s">
        <v>1891</v>
      </c>
      <c r="B135" t="s">
        <v>1892</v>
      </c>
      <c r="C135" t="s">
        <v>1893</v>
      </c>
      <c r="D135" t="str">
        <f>_xlfn.CONCAT("&lt;option value=",Таблица2[[#This Row],[Код]],"&gt;",Таблица2[[#This Row],[Наименование]],"&lt;/option&gt;")</f>
        <v>&lt;option value=FX&gt;Мешок, гибкий контейнер&lt;/option&gt;</v>
      </c>
      <c r="E135" t="str">
        <f>_xlfn.CONCAT("&lt;tr&gt;","&lt;td&gt;",Таблица2[[#This Row],[Код]],"&lt;/td&gt;","&lt;td&gt;",Таблица2[[#This Row],[Наименование]],"&lt;/td&gt;","&lt;td&gt;",Таблица2[[#This Row],[Наименование на английском языке]],"&lt;/td&gt;","&lt;/tr&gt;")</f>
        <v>&lt;tr&gt;&lt;td&gt;FX&lt;/td&gt;&lt;td&gt;Мешок, гибкий контейнер&lt;/td&gt;&lt;td&gt;Bag, flexible container&lt;/td&gt;&lt;/tr&gt;</v>
      </c>
    </row>
    <row r="136" spans="1:5" x14ac:dyDescent="0.25">
      <c r="A136" s="2" t="s">
        <v>152</v>
      </c>
      <c r="B136" t="s">
        <v>1894</v>
      </c>
      <c r="C136" t="s">
        <v>1895</v>
      </c>
      <c r="D136" t="str">
        <f>_xlfn.CONCAT("&lt;option value=",Таблица2[[#This Row],[Код]],"&gt;",Таблица2[[#This Row],[Наименование]],"&lt;/option&gt;")</f>
        <v>&lt;option value=GB&gt;Баллон, газовый&lt;/option&gt;</v>
      </c>
      <c r="E136" t="str">
        <f>_xlfn.CONCAT("&lt;tr&gt;","&lt;td&gt;",Таблица2[[#This Row],[Код]],"&lt;/td&gt;","&lt;td&gt;",Таблица2[[#This Row],[Наименование]],"&lt;/td&gt;","&lt;td&gt;",Таблица2[[#This Row],[Наименование на английском языке]],"&lt;/td&gt;","&lt;/tr&gt;")</f>
        <v>&lt;tr&gt;&lt;td&gt;GB&lt;/td&gt;&lt;td&gt;Баллон, газовый&lt;/td&gt;&lt;td&gt;Bottle, gas&lt;/td&gt;&lt;/tr&gt;</v>
      </c>
    </row>
    <row r="137" spans="1:5" x14ac:dyDescent="0.25">
      <c r="A137" s="2" t="s">
        <v>164</v>
      </c>
      <c r="B137" t="s">
        <v>1896</v>
      </c>
      <c r="C137" t="s">
        <v>1897</v>
      </c>
      <c r="D137" t="str">
        <f>_xlfn.CONCAT("&lt;option value=",Таблица2[[#This Row],[Код]],"&gt;",Таблица2[[#This Row],[Наименование]],"&lt;/option&gt;")</f>
        <v>&lt;option value=GI&gt;Балка&lt;/option&gt;</v>
      </c>
      <c r="E137" t="str">
        <f>_xlfn.CONCAT("&lt;tr&gt;","&lt;td&gt;",Таблица2[[#This Row],[Код]],"&lt;/td&gt;","&lt;td&gt;",Таблица2[[#This Row],[Наименование]],"&lt;/td&gt;","&lt;td&gt;",Таблица2[[#This Row],[Наименование на английском языке]],"&lt;/td&gt;","&lt;/tr&gt;")</f>
        <v>&lt;tr&gt;&lt;td&gt;GI&lt;/td&gt;&lt;td&gt;Балка&lt;/td&gt;&lt;td&gt;Girder&lt;/td&gt;&lt;/tr&gt;</v>
      </c>
    </row>
    <row r="138" spans="1:5" x14ac:dyDescent="0.25">
      <c r="A138" s="2" t="s">
        <v>166</v>
      </c>
      <c r="B138" t="s">
        <v>1898</v>
      </c>
      <c r="C138" t="s">
        <v>1899</v>
      </c>
      <c r="D138" t="str">
        <f>_xlfn.CONCAT("&lt;option value=",Таблица2[[#This Row],[Код]],"&gt;",Таблица2[[#This Row],[Наименование]],"&lt;/option&gt;")</f>
        <v>&lt;option value=GL&gt;Контейнер, галлон&lt;/option&gt;</v>
      </c>
      <c r="E138" t="str">
        <f>_xlfn.CONCAT("&lt;tr&gt;","&lt;td&gt;",Таблица2[[#This Row],[Код]],"&lt;/td&gt;","&lt;td&gt;",Таблица2[[#This Row],[Наименование]],"&lt;/td&gt;","&lt;td&gt;",Таблица2[[#This Row],[Наименование на английском языке]],"&lt;/td&gt;","&lt;/tr&gt;")</f>
        <v>&lt;tr&gt;&lt;td&gt;GL&lt;/td&gt;&lt;td&gt;Контейнер, галлон&lt;/td&gt;&lt;td&gt;Container, gallon&lt;/td&gt;&lt;/tr&gt;</v>
      </c>
    </row>
    <row r="139" spans="1:5" x14ac:dyDescent="0.25">
      <c r="A139" s="2" t="s">
        <v>176</v>
      </c>
      <c r="B139" t="s">
        <v>1900</v>
      </c>
      <c r="C139" t="s">
        <v>1901</v>
      </c>
      <c r="D139" t="str">
        <f>_xlfn.CONCAT("&lt;option value=",Таблица2[[#This Row],[Код]],"&gt;",Таблица2[[#This Row],[Наименование]],"&lt;/option&gt;")</f>
        <v>&lt;option value=GR&gt;Сосуд, стеклянный&lt;/option&gt;</v>
      </c>
      <c r="E139" t="str">
        <f>_xlfn.CONCAT("&lt;tr&gt;","&lt;td&gt;",Таблица2[[#This Row],[Код]],"&lt;/td&gt;","&lt;td&gt;",Таблица2[[#This Row],[Наименование]],"&lt;/td&gt;","&lt;td&gt;",Таблица2[[#This Row],[Наименование на английском языке]],"&lt;/td&gt;","&lt;/tr&gt;")</f>
        <v>&lt;tr&gt;&lt;td&gt;GR&lt;/td&gt;&lt;td&gt;Сосуд, стеклянный&lt;/td&gt;&lt;td&gt;Receptacle, glass&lt;/td&gt;&lt;/tr&gt;</v>
      </c>
    </row>
    <row r="140" spans="1:5" x14ac:dyDescent="0.25">
      <c r="A140" s="2" t="s">
        <v>186</v>
      </c>
      <c r="B140" t="s">
        <v>1902</v>
      </c>
      <c r="C140" t="s">
        <v>1903</v>
      </c>
      <c r="D140" t="str">
        <f>_xlfn.CONCAT("&lt;option value=",Таблица2[[#This Row],[Код]],"&gt;",Таблица2[[#This Row],[Наименование]],"&lt;/option&gt;")</f>
        <v>&lt;option value=GY&gt;Мешок из мешковины&lt;/option&gt;</v>
      </c>
      <c r="E140" t="str">
        <f>_xlfn.CONCAT("&lt;tr&gt;","&lt;td&gt;",Таблица2[[#This Row],[Код]],"&lt;/td&gt;","&lt;td&gt;",Таблица2[[#This Row],[Наименование]],"&lt;/td&gt;","&lt;td&gt;",Таблица2[[#This Row],[Наименование на английском языке]],"&lt;/td&gt;","&lt;/tr&gt;")</f>
        <v>&lt;tr&gt;&lt;td&gt;GY&lt;/td&gt;&lt;td&gt;Мешок из мешковины&lt;/td&gt;&lt;td&gt;Bag, gunny&lt;/td&gt;&lt;/tr&gt;</v>
      </c>
    </row>
    <row r="141" spans="1:5" x14ac:dyDescent="0.25">
      <c r="A141" s="2" t="s">
        <v>1904</v>
      </c>
      <c r="B141" t="s">
        <v>1905</v>
      </c>
      <c r="C141" t="s">
        <v>1906</v>
      </c>
      <c r="D141" t="str">
        <f>_xlfn.CONCAT("&lt;option value=",Таблица2[[#This Row],[Код]],"&gt;",Таблица2[[#This Row],[Наименование]],"&lt;/option&gt;")</f>
        <v>&lt;option value=GZ&gt;Балка в пакете/пачке/связке&lt;/option&gt;</v>
      </c>
      <c r="E141" t="str">
        <f>_xlfn.CONCAT("&lt;tr&gt;","&lt;td&gt;",Таблица2[[#This Row],[Код]],"&lt;/td&gt;","&lt;td&gt;",Таблица2[[#This Row],[Наименование]],"&lt;/td&gt;","&lt;td&gt;",Таблица2[[#This Row],[Наименование на английском языке]],"&lt;/td&gt;","&lt;/tr&gt;")</f>
        <v>&lt;tr&gt;&lt;td&gt;GZ&lt;/td&gt;&lt;td&gt;Балка в пакете/пачке/связке&lt;/td&gt;&lt;td&gt;Girders, in bundle/bunch/truss&lt;/td&gt;&lt;/tr&gt;</v>
      </c>
    </row>
    <row r="142" spans="1:5" x14ac:dyDescent="0.25">
      <c r="A142" s="2" t="s">
        <v>1907</v>
      </c>
      <c r="B142" t="s">
        <v>1908</v>
      </c>
      <c r="C142" t="s">
        <v>1909</v>
      </c>
      <c r="D142" t="str">
        <f>_xlfn.CONCAT("&lt;option value=",Таблица2[[#This Row],[Код]],"&gt;",Таблица2[[#This Row],[Наименование]],"&lt;/option&gt;")</f>
        <v>&lt;option value=HA&gt;Корзина с ручкой, пластмассовая&lt;/option&gt;</v>
      </c>
      <c r="E142" t="str">
        <f>_xlfn.CONCAT("&lt;tr&gt;","&lt;td&gt;",Таблица2[[#This Row],[Код]],"&lt;/td&gt;","&lt;td&gt;",Таблица2[[#This Row],[Наименование]],"&lt;/td&gt;","&lt;td&gt;",Таблица2[[#This Row],[Наименование на английском языке]],"&lt;/td&gt;","&lt;/tr&gt;")</f>
        <v>&lt;tr&gt;&lt;td&gt;HA&lt;/td&gt;&lt;td&gt;Корзина с ручкой, пластмассовая&lt;/td&gt;&lt;td&gt;Basket, with handle, plastic&lt;/td&gt;&lt;/tr&gt;</v>
      </c>
    </row>
    <row r="143" spans="1:5" x14ac:dyDescent="0.25">
      <c r="A143" s="2" t="s">
        <v>1910</v>
      </c>
      <c r="B143" t="s">
        <v>1911</v>
      </c>
      <c r="C143" t="s">
        <v>1912</v>
      </c>
      <c r="D143" t="str">
        <f>_xlfn.CONCAT("&lt;option value=",Таблица2[[#This Row],[Код]],"&gt;",Таблица2[[#This Row],[Наименование]],"&lt;/option&gt;")</f>
        <v>&lt;option value=HB&gt;Корзина с ручкой из древесины&lt;/option&gt;</v>
      </c>
      <c r="E143" t="str">
        <f>_xlfn.CONCAT("&lt;tr&gt;","&lt;td&gt;",Таблица2[[#This Row],[Код]],"&lt;/td&gt;","&lt;td&gt;",Таблица2[[#This Row],[Наименование]],"&lt;/td&gt;","&lt;td&gt;",Таблица2[[#This Row],[Наименование на английском языке]],"&lt;/td&gt;","&lt;/tr&gt;")</f>
        <v>&lt;tr&gt;&lt;td&gt;HB&lt;/td&gt;&lt;td&gt;Корзина с ручкой из древесины&lt;/td&gt;&lt;td&gt;Basket, with handle, wooden&lt;/td&gt;&lt;/tr&gt;</v>
      </c>
    </row>
    <row r="144" spans="1:5" x14ac:dyDescent="0.25">
      <c r="A144" s="2" t="s">
        <v>1913</v>
      </c>
      <c r="B144" t="s">
        <v>1914</v>
      </c>
      <c r="C144" t="s">
        <v>1915</v>
      </c>
      <c r="D144" t="str">
        <f>_xlfn.CONCAT("&lt;option value=",Таблица2[[#This Row],[Код]],"&gt;",Таблица2[[#This Row],[Наименование]],"&lt;/option&gt;")</f>
        <v>&lt;option value=HC&gt;Корзина с ручкой, картонная&lt;/option&gt;</v>
      </c>
      <c r="E144" t="str">
        <f>_xlfn.CONCAT("&lt;tr&gt;","&lt;td&gt;",Таблица2[[#This Row],[Код]],"&lt;/td&gt;","&lt;td&gt;",Таблица2[[#This Row],[Наименование]],"&lt;/td&gt;","&lt;td&gt;",Таблица2[[#This Row],[Наименование на английском языке]],"&lt;/td&gt;","&lt;/tr&gt;")</f>
        <v>&lt;tr&gt;&lt;td&gt;HC&lt;/td&gt;&lt;td&gt;Корзина с ручкой, картонная&lt;/td&gt;&lt;td&gt;Basket, with handle, cardboard&lt;/td&gt;&lt;/tr&gt;</v>
      </c>
    </row>
    <row r="145" spans="1:5" x14ac:dyDescent="0.25">
      <c r="A145" s="2" t="s">
        <v>1916</v>
      </c>
      <c r="B145" t="s">
        <v>1917</v>
      </c>
      <c r="C145" t="s">
        <v>1918</v>
      </c>
      <c r="D145" t="str">
        <f>_xlfn.CONCAT("&lt;option value=",Таблица2[[#This Row],[Код]],"&gt;",Таблица2[[#This Row],[Наименование]],"&lt;/option&gt;")</f>
        <v>&lt;option value=HG&gt;Бочка емкостью 238 л (хогсхед)&lt;/option&gt;</v>
      </c>
      <c r="E145" t="str">
        <f>_xlfn.CONCAT("&lt;tr&gt;","&lt;td&gt;",Таблица2[[#This Row],[Код]],"&lt;/td&gt;","&lt;td&gt;",Таблица2[[#This Row],[Наименование]],"&lt;/td&gt;","&lt;td&gt;",Таблица2[[#This Row],[Наименование на английском языке]],"&lt;/td&gt;","&lt;/tr&gt;")</f>
        <v>&lt;tr&gt;&lt;td&gt;HG&lt;/td&gt;&lt;td&gt;Бочка емкостью 238 л (хогсхед)&lt;/td&gt;&lt;td&gt;Hogshead&lt;/td&gt;&lt;/tr&gt;</v>
      </c>
    </row>
    <row r="146" spans="1:5" x14ac:dyDescent="0.25">
      <c r="A146" s="2" t="s">
        <v>192</v>
      </c>
      <c r="B146" t="s">
        <v>1919</v>
      </c>
      <c r="C146" t="s">
        <v>1920</v>
      </c>
      <c r="D146" t="str">
        <f>_xlfn.CONCAT("&lt;option value=",Таблица2[[#This Row],[Код]],"&gt;",Таблица2[[#This Row],[Наименование]],"&lt;/option&gt;")</f>
        <v>&lt;option value=HN&gt;Крюк&lt;/option&gt;</v>
      </c>
      <c r="E146" t="str">
        <f>_xlfn.CONCAT("&lt;tr&gt;","&lt;td&gt;",Таблица2[[#This Row],[Код]],"&lt;/td&gt;","&lt;td&gt;",Таблица2[[#This Row],[Наименование]],"&lt;/td&gt;","&lt;td&gt;",Таблица2[[#This Row],[Наименование на английском языке]],"&lt;/td&gt;","&lt;/tr&gt;")</f>
        <v>&lt;tr&gt;&lt;td&gt;HN&lt;/td&gt;&lt;td&gt;Крюк&lt;/td&gt;&lt;td&gt;Hanger&lt;/td&gt;&lt;/tr&gt;</v>
      </c>
    </row>
    <row r="147" spans="1:5" x14ac:dyDescent="0.25">
      <c r="A147" s="2" t="s">
        <v>194</v>
      </c>
      <c r="B147" t="s">
        <v>1921</v>
      </c>
      <c r="C147" t="s">
        <v>1922</v>
      </c>
      <c r="D147" t="str">
        <f>_xlfn.CONCAT("&lt;option value=",Таблица2[[#This Row],[Код]],"&gt;",Таблица2[[#This Row],[Наименование]],"&lt;/option&gt;")</f>
        <v>&lt;option value=HR&gt;Корзина с крышкой&lt;/option&gt;</v>
      </c>
      <c r="E147" t="str">
        <f>_xlfn.CONCAT("&lt;tr&gt;","&lt;td&gt;",Таблица2[[#This Row],[Код]],"&lt;/td&gt;","&lt;td&gt;",Таблица2[[#This Row],[Наименование]],"&lt;/td&gt;","&lt;td&gt;",Таблица2[[#This Row],[Наименование на английском языке]],"&lt;/td&gt;","&lt;/tr&gt;")</f>
        <v>&lt;tr&gt;&lt;td&gt;HR&lt;/td&gt;&lt;td&gt;Корзина с крышкой&lt;/td&gt;&lt;td&gt;Hamper&lt;/td&gt;&lt;/tr&gt;</v>
      </c>
    </row>
    <row r="148" spans="1:5" x14ac:dyDescent="0.25">
      <c r="A148" s="2" t="s">
        <v>1923</v>
      </c>
      <c r="B148" t="s">
        <v>1924</v>
      </c>
      <c r="C148" t="s">
        <v>1925</v>
      </c>
      <c r="D148" t="str">
        <f>_xlfn.CONCAT("&lt;option value=",Таблица2[[#This Row],[Код]],"&gt;",Таблица2[[#This Row],[Наименование]],"&lt;/option&gt;")</f>
        <v>&lt;option value=IA&gt;Упаковка демонстрационная деревянная&lt;/option&gt;</v>
      </c>
      <c r="E148" t="str">
        <f>_xlfn.CONCAT("&lt;tr&gt;","&lt;td&gt;",Таблица2[[#This Row],[Код]],"&lt;/td&gt;","&lt;td&gt;",Таблица2[[#This Row],[Наименование]],"&lt;/td&gt;","&lt;td&gt;",Таблица2[[#This Row],[Наименование на английском языке]],"&lt;/td&gt;","&lt;/tr&gt;")</f>
        <v>&lt;tr&gt;&lt;td&gt;IA&lt;/td&gt;&lt;td&gt;Упаковка демонстрационная деревянная&lt;/td&gt;&lt;td&gt;Package, display, wooden&lt;/td&gt;&lt;/tr&gt;</v>
      </c>
    </row>
    <row r="149" spans="1:5" x14ac:dyDescent="0.25">
      <c r="A149" s="2" t="s">
        <v>1926</v>
      </c>
      <c r="B149" t="s">
        <v>1927</v>
      </c>
      <c r="C149" t="s">
        <v>1928</v>
      </c>
      <c r="D149" t="str">
        <f>_xlfn.CONCAT("&lt;option value=",Таблица2[[#This Row],[Код]],"&gt;",Таблица2[[#This Row],[Наименование]],"&lt;/option&gt;")</f>
        <v>&lt;option value=IB&gt;Упаковка демонстрационная картонная&lt;/option&gt;</v>
      </c>
      <c r="E149" t="str">
        <f>_xlfn.CONCAT("&lt;tr&gt;","&lt;td&gt;",Таблица2[[#This Row],[Код]],"&lt;/td&gt;","&lt;td&gt;",Таблица2[[#This Row],[Наименование]],"&lt;/td&gt;","&lt;td&gt;",Таблица2[[#This Row],[Наименование на английском языке]],"&lt;/td&gt;","&lt;/tr&gt;")</f>
        <v>&lt;tr&gt;&lt;td&gt;IB&lt;/td&gt;&lt;td&gt;Упаковка демонстрационная картонная&lt;/td&gt;&lt;td&gt;Package, display, cardboard&lt;/td&gt;&lt;/tr&gt;</v>
      </c>
    </row>
    <row r="150" spans="1:5" x14ac:dyDescent="0.25">
      <c r="A150" s="2" t="s">
        <v>1929</v>
      </c>
      <c r="B150" t="s">
        <v>1930</v>
      </c>
      <c r="C150" t="s">
        <v>1931</v>
      </c>
      <c r="D150" t="str">
        <f>_xlfn.CONCAT("&lt;option value=",Таблица2[[#This Row],[Код]],"&gt;",Таблица2[[#This Row],[Наименование]],"&lt;/option&gt;")</f>
        <v>&lt;option value=IC&gt;Упаковка демонстрационная пластмассовая&lt;/option&gt;</v>
      </c>
      <c r="E150" t="str">
        <f>_xlfn.CONCAT("&lt;tr&gt;","&lt;td&gt;",Таблица2[[#This Row],[Код]],"&lt;/td&gt;","&lt;td&gt;",Таблица2[[#This Row],[Наименование]],"&lt;/td&gt;","&lt;td&gt;",Таблица2[[#This Row],[Наименование на английском языке]],"&lt;/td&gt;","&lt;/tr&gt;")</f>
        <v>&lt;tr&gt;&lt;td&gt;IC&lt;/td&gt;&lt;td&gt;Упаковка демонстрационная пластмассовая&lt;/td&gt;&lt;td&gt;Package, display, plastic&lt;/td&gt;&lt;/tr&gt;</v>
      </c>
    </row>
    <row r="151" spans="1:5" x14ac:dyDescent="0.25">
      <c r="A151" s="2" t="s">
        <v>200</v>
      </c>
      <c r="B151" t="s">
        <v>1932</v>
      </c>
      <c r="C151" t="s">
        <v>1933</v>
      </c>
      <c r="D151" t="str">
        <f>_xlfn.CONCAT("&lt;option value=",Таблица2[[#This Row],[Код]],"&gt;",Таблица2[[#This Row],[Наименование]],"&lt;/option&gt;")</f>
        <v>&lt;option value=ID&gt;Упаковка демонстрационная металлическая&lt;/option&gt;</v>
      </c>
      <c r="E151" t="str">
        <f>_xlfn.CONCAT("&lt;tr&gt;","&lt;td&gt;",Таблица2[[#This Row],[Код]],"&lt;/td&gt;","&lt;td&gt;",Таблица2[[#This Row],[Наименование]],"&lt;/td&gt;","&lt;td&gt;",Таблица2[[#This Row],[Наименование на английском языке]],"&lt;/td&gt;","&lt;/tr&gt;")</f>
        <v>&lt;tr&gt;&lt;td&gt;ID&lt;/td&gt;&lt;td&gt;Упаковка демонстрационная металлическая&lt;/td&gt;&lt;td&gt;Package, display, metal&lt;/td&gt;&lt;/tr&gt;</v>
      </c>
    </row>
    <row r="152" spans="1:5" x14ac:dyDescent="0.25">
      <c r="A152" s="2" t="s">
        <v>202</v>
      </c>
      <c r="B152" t="s">
        <v>1934</v>
      </c>
      <c r="C152" t="s">
        <v>1935</v>
      </c>
      <c r="D152" t="str">
        <f>_xlfn.CONCAT("&lt;option value=",Таблица2[[#This Row],[Код]],"&gt;",Таблица2[[#This Row],[Наименование]],"&lt;/option&gt;")</f>
        <v>&lt;option value=IE&gt;Упаковка, выставочная&lt;/option&gt;</v>
      </c>
      <c r="E152" t="str">
        <f>_xlfn.CONCAT("&lt;tr&gt;","&lt;td&gt;",Таблица2[[#This Row],[Код]],"&lt;/td&gt;","&lt;td&gt;",Таблица2[[#This Row],[Наименование]],"&lt;/td&gt;","&lt;td&gt;",Таблица2[[#This Row],[Наименование на английском языке]],"&lt;/td&gt;","&lt;/tr&gt;")</f>
        <v>&lt;tr&gt;&lt;td&gt;IE&lt;/td&gt;&lt;td&gt;Упаковка, выставочная&lt;/td&gt;&lt;td&gt;Package, show&lt;/td&gt;&lt;/tr&gt;</v>
      </c>
    </row>
    <row r="153" spans="1:5" x14ac:dyDescent="0.25">
      <c r="A153" s="2" t="s">
        <v>1936</v>
      </c>
      <c r="B153" t="s">
        <v>1937</v>
      </c>
      <c r="C153" t="s">
        <v>1938</v>
      </c>
      <c r="D153" t="str">
        <f>_xlfn.CONCAT("&lt;option value=",Таблица2[[#This Row],[Код]],"&gt;",Таблица2[[#This Row],[Наименование]],"&lt;/option&gt;")</f>
        <v>&lt;option value=IF&gt;Упаковка, выпрессованная&lt;/option&gt;</v>
      </c>
      <c r="E153" t="str">
        <f>_xlfn.CONCAT("&lt;tr&gt;","&lt;td&gt;",Таблица2[[#This Row],[Код]],"&lt;/td&gt;","&lt;td&gt;",Таблица2[[#This Row],[Наименование]],"&lt;/td&gt;","&lt;td&gt;",Таблица2[[#This Row],[Наименование на английском языке]],"&lt;/td&gt;","&lt;/tr&gt;")</f>
        <v>&lt;tr&gt;&lt;td&gt;IF&lt;/td&gt;&lt;td&gt;Упаковка, выпрессованная&lt;/td&gt;&lt;td&gt;Package, flow&lt;/td&gt;&lt;/tr&gt;</v>
      </c>
    </row>
    <row r="154" spans="1:5" x14ac:dyDescent="0.25">
      <c r="A154" s="2" t="s">
        <v>1939</v>
      </c>
      <c r="B154" t="s">
        <v>1940</v>
      </c>
      <c r="C154" t="s">
        <v>1941</v>
      </c>
      <c r="D154" t="str">
        <f>_xlfn.CONCAT("&lt;option value=",Таблица2[[#This Row],[Код]],"&gt;",Таблица2[[#This Row],[Наименование]],"&lt;/option&gt;")</f>
        <v>&lt;option value=IG&gt;Упаковка в оберточной бумаге&lt;/option&gt;</v>
      </c>
      <c r="E154" t="str">
        <f>_xlfn.CONCAT("&lt;tr&gt;","&lt;td&gt;",Таблица2[[#This Row],[Код]],"&lt;/td&gt;","&lt;td&gt;",Таблица2[[#This Row],[Наименование]],"&lt;/td&gt;","&lt;td&gt;",Таблица2[[#This Row],[Наименование на английском языке]],"&lt;/td&gt;","&lt;/tr&gt;")</f>
        <v>&lt;tr&gt;&lt;td&gt;IG&lt;/td&gt;&lt;td&gt;Упаковка в оберточной бумаге&lt;/td&gt;&lt;td&gt;Package, paper wrapped&lt;/td&gt;&lt;/tr&gt;</v>
      </c>
    </row>
    <row r="155" spans="1:5" x14ac:dyDescent="0.25">
      <c r="A155" s="2" t="s">
        <v>1942</v>
      </c>
      <c r="B155" t="s">
        <v>1943</v>
      </c>
      <c r="C155" t="s">
        <v>1944</v>
      </c>
      <c r="D155" t="str">
        <f>_xlfn.CONCAT("&lt;option value=",Таблица2[[#This Row],[Код]],"&gt;",Таблица2[[#This Row],[Наименование]],"&lt;/option&gt;")</f>
        <v>&lt;option value=IH&gt;Барабан, пластмассовый&lt;/option&gt;</v>
      </c>
      <c r="E155" t="str">
        <f>_xlfn.CONCAT("&lt;tr&gt;","&lt;td&gt;",Таблица2[[#This Row],[Код]],"&lt;/td&gt;","&lt;td&gt;",Таблица2[[#This Row],[Наименование]],"&lt;/td&gt;","&lt;td&gt;",Таблица2[[#This Row],[Наименование на английском языке]],"&lt;/td&gt;","&lt;/tr&gt;")</f>
        <v>&lt;tr&gt;&lt;td&gt;IH&lt;/td&gt;&lt;td&gt;Барабан, пластмассовый&lt;/td&gt;&lt;td&gt;Drum, plastic&lt;/td&gt;&lt;/tr&gt;</v>
      </c>
    </row>
    <row r="156" spans="1:5" x14ac:dyDescent="0.25">
      <c r="A156" s="2" t="s">
        <v>1945</v>
      </c>
      <c r="B156" t="s">
        <v>1946</v>
      </c>
      <c r="C156" t="s">
        <v>1947</v>
      </c>
      <c r="D156" t="str">
        <f>_xlfn.CONCAT("&lt;option value=",Таблица2[[#This Row],[Код]],"&gt;",Таблица2[[#This Row],[Наименование]],"&lt;/option&gt;")</f>
        <v>&lt;option value=IK&gt;Упаковка картонная с отверстиями для бутылок&lt;/option&gt;</v>
      </c>
      <c r="E156" t="str">
        <f>_xlfn.CONCAT("&lt;tr&gt;","&lt;td&gt;",Таблица2[[#This Row],[Код]],"&lt;/td&gt;","&lt;td&gt;",Таблица2[[#This Row],[Наименование]],"&lt;/td&gt;","&lt;td&gt;",Таблица2[[#This Row],[Наименование на английском языке]],"&lt;/td&gt;","&lt;/tr&gt;")</f>
        <v>&lt;tr&gt;&lt;td&gt;IK&lt;/td&gt;&lt;td&gt;Упаковка картонная с отверстиями для бутылок&lt;/td&gt;&lt;td&gt;Package, cardboard, with bottle grip-holes&lt;/td&gt;&lt;/tr&gt;</v>
      </c>
    </row>
    <row r="157" spans="1:5" x14ac:dyDescent="0.25">
      <c r="A157" s="2" t="s">
        <v>208</v>
      </c>
      <c r="B157" t="s">
        <v>1948</v>
      </c>
      <c r="C157" t="s">
        <v>1949</v>
      </c>
      <c r="D157" t="str">
        <f>_xlfn.CONCAT("&lt;option value=",Таблица2[[#This Row],[Код]],"&gt;",Таблица2[[#This Row],[Наименование]],"&lt;/option&gt;")</f>
        <v>&lt;option value=IN&gt;Слиток&lt;/option&gt;</v>
      </c>
      <c r="E157" t="str">
        <f>_xlfn.CONCAT("&lt;tr&gt;","&lt;td&gt;",Таблица2[[#This Row],[Код]],"&lt;/td&gt;","&lt;td&gt;",Таблица2[[#This Row],[Наименование]],"&lt;/td&gt;","&lt;td&gt;",Таблица2[[#This Row],[Наименование на английском языке]],"&lt;/td&gt;","&lt;/tr&gt;")</f>
        <v>&lt;tr&gt;&lt;td&gt;IN&lt;/td&gt;&lt;td&gt;Слиток&lt;/td&gt;&lt;td&gt;Ingot&lt;/td&gt;&lt;/tr&gt;</v>
      </c>
    </row>
    <row r="158" spans="1:5" x14ac:dyDescent="0.25">
      <c r="A158" s="2" t="s">
        <v>1950</v>
      </c>
      <c r="B158" t="s">
        <v>1951</v>
      </c>
      <c r="C158" t="s">
        <v>1952</v>
      </c>
      <c r="D158" t="str">
        <f>_xlfn.CONCAT("&lt;option value=",Таблица2[[#This Row],[Код]],"&gt;",Таблица2[[#This Row],[Наименование]],"&lt;/option&gt;")</f>
        <v>&lt;option value=IZ&gt;Слитки в пакете/пачке/связке&lt;/option&gt;</v>
      </c>
      <c r="E158" t="str">
        <f>_xlfn.CONCAT("&lt;tr&gt;","&lt;td&gt;",Таблица2[[#This Row],[Код]],"&lt;/td&gt;","&lt;td&gt;",Таблица2[[#This Row],[Наименование]],"&lt;/td&gt;","&lt;td&gt;",Таблица2[[#This Row],[Наименование на английском языке]],"&lt;/td&gt;","&lt;/tr&gt;")</f>
        <v>&lt;tr&gt;&lt;td&gt;IZ&lt;/td&gt;&lt;td&gt;Слитки в пакете/пачке/связке&lt;/td&gt;&lt;td&gt;Ingots, in bundle/bunch/truss&lt;/td&gt;&lt;/tr&gt;</v>
      </c>
    </row>
    <row r="159" spans="1:5" x14ac:dyDescent="0.25">
      <c r="A159" s="2" t="s">
        <v>1953</v>
      </c>
      <c r="B159" t="s">
        <v>1954</v>
      </c>
      <c r="C159" t="s">
        <v>1955</v>
      </c>
      <c r="D159" t="str">
        <f>_xlfn.CONCAT("&lt;option value=",Таблица2[[#This Row],[Код]],"&gt;",Таблица2[[#This Row],[Наименование]],"&lt;/option&gt;")</f>
        <v>&lt;option value=JB&gt;Мешок, большой&lt;/option&gt;</v>
      </c>
      <c r="E159" t="str">
        <f>_xlfn.CONCAT("&lt;tr&gt;","&lt;td&gt;",Таблица2[[#This Row],[Код]],"&lt;/td&gt;","&lt;td&gt;",Таблица2[[#This Row],[Наименование]],"&lt;/td&gt;","&lt;td&gt;",Таблица2[[#This Row],[Наименование на английском языке]],"&lt;/td&gt;","&lt;/tr&gt;")</f>
        <v>&lt;tr&gt;&lt;td&gt;JB&lt;/td&gt;&lt;td&gt;Мешок, большой&lt;/td&gt;&lt;td&gt;Bag, jumbo&lt;/td&gt;&lt;/tr&gt;</v>
      </c>
    </row>
    <row r="160" spans="1:5" x14ac:dyDescent="0.25">
      <c r="A160" s="2" t="s">
        <v>1956</v>
      </c>
      <c r="B160" t="s">
        <v>1957</v>
      </c>
      <c r="C160" t="s">
        <v>1958</v>
      </c>
      <c r="D160" t="str">
        <f>_xlfn.CONCAT("&lt;option value=",Таблица2[[#This Row],[Код]],"&gt;",Таблица2[[#This Row],[Наименование]],"&lt;/option&gt;")</f>
        <v>&lt;option value=JC&gt;Канистра, прямоугольная&lt;/option&gt;</v>
      </c>
      <c r="E160" t="str">
        <f>_xlfn.CONCAT("&lt;tr&gt;","&lt;td&gt;",Таблица2[[#This Row],[Код]],"&lt;/td&gt;","&lt;td&gt;",Таблица2[[#This Row],[Наименование]],"&lt;/td&gt;","&lt;td&gt;",Таблица2[[#This Row],[Наименование на английском языке]],"&lt;/td&gt;","&lt;/tr&gt;")</f>
        <v>&lt;tr&gt;&lt;td&gt;JC&lt;/td&gt;&lt;td&gt;Канистра, прямоугольная&lt;/td&gt;&lt;td&gt;Jerrican, rectangular&lt;/td&gt;&lt;/tr&gt;</v>
      </c>
    </row>
    <row r="161" spans="1:5" x14ac:dyDescent="0.25">
      <c r="A161" s="2" t="s">
        <v>1959</v>
      </c>
      <c r="B161" t="s">
        <v>1960</v>
      </c>
      <c r="C161" t="s">
        <v>1961</v>
      </c>
      <c r="D161" t="str">
        <f>_xlfn.CONCAT("&lt;option value=",Таблица2[[#This Row],[Код]],"&gt;",Таблица2[[#This Row],[Наименование]],"&lt;/option&gt;")</f>
        <v>&lt;option value=JG&gt;Кувшин, маленький&lt;/option&gt;</v>
      </c>
      <c r="E161" t="str">
        <f>_xlfn.CONCAT("&lt;tr&gt;","&lt;td&gt;",Таблица2[[#This Row],[Код]],"&lt;/td&gt;","&lt;td&gt;",Таблица2[[#This Row],[Наименование]],"&lt;/td&gt;","&lt;td&gt;",Таблица2[[#This Row],[Наименование на английском языке]],"&lt;/td&gt;","&lt;/tr&gt;")</f>
        <v>&lt;tr&gt;&lt;td&gt;JG&lt;/td&gt;&lt;td&gt;Кувшин, маленький&lt;/td&gt;&lt;td&gt;Jug&lt;/td&gt;&lt;/tr&gt;</v>
      </c>
    </row>
    <row r="162" spans="1:5" x14ac:dyDescent="0.25">
      <c r="A162" s="2" t="s">
        <v>1962</v>
      </c>
      <c r="B162" t="s">
        <v>1963</v>
      </c>
      <c r="C162" t="s">
        <v>1964</v>
      </c>
      <c r="D162" t="str">
        <f>_xlfn.CONCAT("&lt;option value=",Таблица2[[#This Row],[Код]],"&gt;",Таблица2[[#This Row],[Наименование]],"&lt;/option&gt;")</f>
        <v>&lt;option value=JR&gt;Банка широкогорлая (емкостью около 4,5 литров)&lt;/option&gt;</v>
      </c>
      <c r="E162" t="str">
        <f>_xlfn.CONCAT("&lt;tr&gt;","&lt;td&gt;",Таблица2[[#This Row],[Код]],"&lt;/td&gt;","&lt;td&gt;",Таблица2[[#This Row],[Наименование]],"&lt;/td&gt;","&lt;td&gt;",Таблица2[[#This Row],[Наименование на английском языке]],"&lt;/td&gt;","&lt;/tr&gt;")</f>
        <v>&lt;tr&gt;&lt;td&gt;JR&lt;/td&gt;&lt;td&gt;Банка широкогорлая (емкостью около 4,5 литров)&lt;/td&gt;&lt;td&gt;Jar&lt;/td&gt;&lt;/tr&gt;</v>
      </c>
    </row>
    <row r="163" spans="1:5" x14ac:dyDescent="0.25">
      <c r="A163" s="2" t="s">
        <v>1965</v>
      </c>
      <c r="B163" t="s">
        <v>1966</v>
      </c>
      <c r="C163" t="s">
        <v>1967</v>
      </c>
      <c r="D163" t="str">
        <f>_xlfn.CONCAT("&lt;option value=",Таблица2[[#This Row],[Код]],"&gt;",Таблица2[[#This Row],[Наименование]],"&lt;/option&gt;")</f>
        <v>&lt;option value=JT&gt;Мешок, джутовый&lt;/option&gt;</v>
      </c>
      <c r="E163" t="str">
        <f>_xlfn.CONCAT("&lt;tr&gt;","&lt;td&gt;",Таблица2[[#This Row],[Код]],"&lt;/td&gt;","&lt;td&gt;",Таблица2[[#This Row],[Наименование]],"&lt;/td&gt;","&lt;td&gt;",Таблица2[[#This Row],[Наименование на английском языке]],"&lt;/td&gt;","&lt;/tr&gt;")</f>
        <v>&lt;tr&gt;&lt;td&gt;JT&lt;/td&gt;&lt;td&gt;Мешок, джутовый&lt;/td&gt;&lt;td&gt;Jute bag&lt;/td&gt;&lt;/tr&gt;</v>
      </c>
    </row>
    <row r="164" spans="1:5" x14ac:dyDescent="0.25">
      <c r="A164" s="2" t="s">
        <v>1968</v>
      </c>
      <c r="B164" t="s">
        <v>1969</v>
      </c>
      <c r="C164" t="s">
        <v>1970</v>
      </c>
      <c r="D164" t="str">
        <f>_xlfn.CONCAT("&lt;option value=",Таблица2[[#This Row],[Код]],"&gt;",Таблица2[[#This Row],[Наименование]],"&lt;/option&gt;")</f>
        <v>&lt;option value=JY&gt;Канистра, цилиндрическая&lt;/option&gt;</v>
      </c>
      <c r="E164" t="str">
        <f>_xlfn.CONCAT("&lt;tr&gt;","&lt;td&gt;",Таблица2[[#This Row],[Код]],"&lt;/td&gt;","&lt;td&gt;",Таблица2[[#This Row],[Наименование]],"&lt;/td&gt;","&lt;td&gt;",Таблица2[[#This Row],[Наименование на английском языке]],"&lt;/td&gt;","&lt;/tr&gt;")</f>
        <v>&lt;tr&gt;&lt;td&gt;JY&lt;/td&gt;&lt;td&gt;Канистра, цилиндрическая&lt;/td&gt;&lt;td&gt;Jerrican, cylindrical&lt;/td&gt;&lt;/tr&gt;</v>
      </c>
    </row>
    <row r="165" spans="1:5" x14ac:dyDescent="0.25">
      <c r="A165" s="2" t="s">
        <v>230</v>
      </c>
      <c r="B165" t="s">
        <v>1971</v>
      </c>
      <c r="C165" t="s">
        <v>1972</v>
      </c>
      <c r="D165" t="str">
        <f>_xlfn.CONCAT("&lt;option value=",Таблица2[[#This Row],[Код]],"&gt;",Таблица2[[#This Row],[Наименование]],"&lt;/option&gt;")</f>
        <v>&lt;option value=KG&gt;Бочонок (емкостью около 46 л)&lt;/option&gt;</v>
      </c>
      <c r="E165" t="str">
        <f>_xlfn.CONCAT("&lt;tr&gt;","&lt;td&gt;",Таблица2[[#This Row],[Код]],"&lt;/td&gt;","&lt;td&gt;",Таблица2[[#This Row],[Наименование]],"&lt;/td&gt;","&lt;td&gt;",Таблица2[[#This Row],[Наименование на английском языке]],"&lt;/td&gt;","&lt;/tr&gt;")</f>
        <v>&lt;tr&gt;&lt;td&gt;KG&lt;/td&gt;&lt;td&gt;Бочонок (емкостью около 46 л)&lt;/td&gt;&lt;td&gt;Keg&lt;/td&gt;&lt;/tr&gt;</v>
      </c>
    </row>
    <row r="166" spans="1:5" x14ac:dyDescent="0.25">
      <c r="A166" s="2" t="s">
        <v>234</v>
      </c>
      <c r="B166" t="s">
        <v>1973</v>
      </c>
      <c r="C166" t="s">
        <v>1974</v>
      </c>
      <c r="D166" t="str">
        <f>_xlfn.CONCAT("&lt;option value=",Таблица2[[#This Row],[Код]],"&gt;",Таблица2[[#This Row],[Наименование]],"&lt;/option&gt;")</f>
        <v>&lt;option value=KI&gt;Набор&lt;/option&gt;</v>
      </c>
      <c r="E166" t="str">
        <f>_xlfn.CONCAT("&lt;tr&gt;","&lt;td&gt;",Таблица2[[#This Row],[Код]],"&lt;/td&gt;","&lt;td&gt;",Таблица2[[#This Row],[Наименование]],"&lt;/td&gt;","&lt;td&gt;",Таблица2[[#This Row],[Наименование на английском языке]],"&lt;/td&gt;","&lt;/tr&gt;")</f>
        <v>&lt;tr&gt;&lt;td&gt;KI&lt;/td&gt;&lt;td&gt;Набор&lt;/td&gt;&lt;td&gt;Kit&lt;/td&gt;&lt;/tr&gt;</v>
      </c>
    </row>
    <row r="167" spans="1:5" x14ac:dyDescent="0.25">
      <c r="A167" s="2" t="s">
        <v>1975</v>
      </c>
      <c r="B167" t="s">
        <v>1976</v>
      </c>
      <c r="C167" t="s">
        <v>1977</v>
      </c>
      <c r="D167" t="str">
        <f>_xlfn.CONCAT("&lt;option value=",Таблица2[[#This Row],[Код]],"&gt;",Таблица2[[#This Row],[Наименование]],"&lt;/option&gt;")</f>
        <v>&lt;option value=LE&gt;Багаж&lt;/option&gt;</v>
      </c>
      <c r="E167" t="str">
        <f>_xlfn.CONCAT("&lt;tr&gt;","&lt;td&gt;",Таблица2[[#This Row],[Код]],"&lt;/td&gt;","&lt;td&gt;",Таблица2[[#This Row],[Наименование]],"&lt;/td&gt;","&lt;td&gt;",Таблица2[[#This Row],[Наименование на английском языке]],"&lt;/td&gt;","&lt;/tr&gt;")</f>
        <v>&lt;tr&gt;&lt;td&gt;LE&lt;/td&gt;&lt;td&gt;Багаж&lt;/td&gt;&lt;td&gt;Luggage&lt;/td&gt;&lt;/tr&gt;</v>
      </c>
    </row>
    <row r="168" spans="1:5" x14ac:dyDescent="0.25">
      <c r="A168" s="2" t="s">
        <v>1978</v>
      </c>
      <c r="B168" t="s">
        <v>1979</v>
      </c>
      <c r="C168" t="s">
        <v>1980</v>
      </c>
      <c r="D168" t="str">
        <f>_xlfn.CONCAT("&lt;option value=",Таблица2[[#This Row],[Код]],"&gt;",Таблица2[[#This Row],[Наименование]],"&lt;/option&gt;")</f>
        <v>&lt;option value=LG&gt;Бревно&lt;/option&gt;</v>
      </c>
      <c r="E168" t="str">
        <f>_xlfn.CONCAT("&lt;tr&gt;","&lt;td&gt;",Таблица2[[#This Row],[Код]],"&lt;/td&gt;","&lt;td&gt;",Таблица2[[#This Row],[Наименование]],"&lt;/td&gt;","&lt;td&gt;",Таблица2[[#This Row],[Наименование на английском языке]],"&lt;/td&gt;","&lt;/tr&gt;")</f>
        <v>&lt;tr&gt;&lt;td&gt;LG&lt;/td&gt;&lt;td&gt;Бревно&lt;/td&gt;&lt;td&gt;Log&lt;/td&gt;&lt;/tr&gt;</v>
      </c>
    </row>
    <row r="169" spans="1:5" x14ac:dyDescent="0.25">
      <c r="A169" s="2" t="s">
        <v>264</v>
      </c>
      <c r="B169" t="s">
        <v>1981</v>
      </c>
      <c r="C169" t="s">
        <v>1982</v>
      </c>
      <c r="D169" t="str">
        <f>_xlfn.CONCAT("&lt;option value=",Таблица2[[#This Row],[Код]],"&gt;",Таблица2[[#This Row],[Наименование]],"&lt;/option&gt;")</f>
        <v>&lt;option value=LT&gt;Грузовая партия (лот)&lt;/option&gt;</v>
      </c>
      <c r="E169" t="str">
        <f>_xlfn.CONCAT("&lt;tr&gt;","&lt;td&gt;",Таблица2[[#This Row],[Код]],"&lt;/td&gt;","&lt;td&gt;",Таблица2[[#This Row],[Наименование]],"&lt;/td&gt;","&lt;td&gt;",Таблица2[[#This Row],[Наименование на английском языке]],"&lt;/td&gt;","&lt;/tr&gt;")</f>
        <v>&lt;tr&gt;&lt;td&gt;LT&lt;/td&gt;&lt;td&gt;Грузовая партия (лот)&lt;/td&gt;&lt;td&gt;Lot&lt;/td&gt;&lt;/tr&gt;</v>
      </c>
    </row>
    <row r="170" spans="1:5" x14ac:dyDescent="0.25">
      <c r="A170" s="2" t="s">
        <v>266</v>
      </c>
      <c r="B170" t="s">
        <v>1772</v>
      </c>
      <c r="C170" t="s">
        <v>1983</v>
      </c>
      <c r="D170" t="str">
        <f>_xlfn.CONCAT("&lt;option value=",Таблица2[[#This Row],[Код]],"&gt;",Таблица2[[#This Row],[Наименование]],"&lt;/option&gt;")</f>
        <v>&lt;option value=LU&gt;Ящик&lt;/option&gt;</v>
      </c>
      <c r="E170" t="str">
        <f>_xlfn.CONCAT("&lt;tr&gt;","&lt;td&gt;",Таблица2[[#This Row],[Код]],"&lt;/td&gt;","&lt;td&gt;",Таблица2[[#This Row],[Наименование]],"&lt;/td&gt;","&lt;td&gt;",Таблица2[[#This Row],[Наименование на английском языке]],"&lt;/td&gt;","&lt;/tr&gt;")</f>
        <v>&lt;tr&gt;&lt;td&gt;LU&lt;/td&gt;&lt;td&gt;Ящик&lt;/td&gt;&lt;td&gt;Lug&lt;/td&gt;&lt;/tr&gt;</v>
      </c>
    </row>
    <row r="171" spans="1:5" x14ac:dyDescent="0.25">
      <c r="A171" s="2" t="s">
        <v>268</v>
      </c>
      <c r="B171" t="s">
        <v>1984</v>
      </c>
      <c r="C171" t="s">
        <v>1985</v>
      </c>
      <c r="D171" t="str">
        <f>_xlfn.CONCAT("&lt;option value=",Таблица2[[#This Row],[Код]],"&gt;",Таблица2[[#This Row],[Наименование]],"&lt;/option&gt;")</f>
        <v>&lt;option value=LV&gt;Короб деревянный (лифтван) размером около 220 см (длина) x 115 см (ширина) x 220 см (высота)&lt;/option&gt;</v>
      </c>
      <c r="E171" t="str">
        <f>_xlfn.CONCAT("&lt;tr&gt;","&lt;td&gt;",Таблица2[[#This Row],[Код]],"&lt;/td&gt;","&lt;td&gt;",Таблица2[[#This Row],[Наименование]],"&lt;/td&gt;","&lt;td&gt;",Таблица2[[#This Row],[Наименование на английском языке]],"&lt;/td&gt;","&lt;/tr&gt;")</f>
        <v>&lt;tr&gt;&lt;td&gt;LV&lt;/td&gt;&lt;td&gt;Короб деревянный (лифтван) размером около 220 см (длина) x 115 см (ширина) x 220 см (высота)&lt;/td&gt;&lt;td&gt;Liftvan&lt;/td&gt;&lt;/tr&gt;</v>
      </c>
    </row>
    <row r="172" spans="1:5" x14ac:dyDescent="0.25">
      <c r="A172" s="2" t="s">
        <v>1986</v>
      </c>
      <c r="B172" t="s">
        <v>1987</v>
      </c>
      <c r="C172" t="s">
        <v>1988</v>
      </c>
      <c r="D172" t="str">
        <f>_xlfn.CONCAT("&lt;option value=",Таблица2[[#This Row],[Код]],"&gt;",Таблица2[[#This Row],[Наименование]],"&lt;/option&gt;")</f>
        <v>&lt;option value=LZ&gt;Бревно в пакете/пачке/связке&lt;/option&gt;</v>
      </c>
      <c r="E172" t="str">
        <f>_xlfn.CONCAT("&lt;tr&gt;","&lt;td&gt;",Таблица2[[#This Row],[Код]],"&lt;/td&gt;","&lt;td&gt;",Таблица2[[#This Row],[Наименование]],"&lt;/td&gt;","&lt;td&gt;",Таблица2[[#This Row],[Наименование на английском языке]],"&lt;/td&gt;","&lt;/tr&gt;")</f>
        <v>&lt;tr&gt;&lt;td&gt;LZ&lt;/td&gt;&lt;td&gt;Бревно в пакете/пачке/связке&lt;/td&gt;&lt;td&gt;Logs, in bundle/bunch/truss&lt;/td&gt;&lt;/tr&gt;</v>
      </c>
    </row>
    <row r="173" spans="1:5" x14ac:dyDescent="0.25">
      <c r="A173" s="2" t="s">
        <v>272</v>
      </c>
      <c r="B173" t="s">
        <v>1989</v>
      </c>
      <c r="C173" t="s">
        <v>1990</v>
      </c>
      <c r="D173" t="str">
        <f>_xlfn.CONCAT("&lt;option value=",Таблица2[[#This Row],[Код]],"&gt;",Таблица2[[#This Row],[Наименование]],"&lt;/option&gt;")</f>
        <v>&lt;option value=MA&gt;Ящик металлический&lt;/option&gt;</v>
      </c>
      <c r="E173" t="str">
        <f>_xlfn.CONCAT("&lt;tr&gt;","&lt;td&gt;",Таблица2[[#This Row],[Код]],"&lt;/td&gt;","&lt;td&gt;",Таблица2[[#This Row],[Наименование]],"&lt;/td&gt;","&lt;td&gt;",Таблица2[[#This Row],[Наименование на английском языке]],"&lt;/td&gt;","&lt;/tr&gt;")</f>
        <v>&lt;tr&gt;&lt;td&gt;MA&lt;/td&gt;&lt;td&gt;Ящик металлический&lt;/td&gt;&lt;td&gt;Crate, metal&lt;/td&gt;&lt;/tr&gt;</v>
      </c>
    </row>
    <row r="174" spans="1:5" x14ac:dyDescent="0.25">
      <c r="A174" s="2" t="s">
        <v>1991</v>
      </c>
      <c r="B174" t="s">
        <v>1992</v>
      </c>
      <c r="C174" t="s">
        <v>1993</v>
      </c>
      <c r="D174" t="str">
        <f>_xlfn.CONCAT("&lt;option value=",Таблица2[[#This Row],[Код]],"&gt;",Таблица2[[#This Row],[Наименование]],"&lt;/option&gt;")</f>
        <v>&lt;option value=MB&gt;Пакет бумажный многослойный&lt;/option&gt;</v>
      </c>
      <c r="E174" t="str">
        <f>_xlfn.CONCAT("&lt;tr&gt;","&lt;td&gt;",Таблица2[[#This Row],[Код]],"&lt;/td&gt;","&lt;td&gt;",Таблица2[[#This Row],[Наименование]],"&lt;/td&gt;","&lt;td&gt;",Таблица2[[#This Row],[Наименование на английском языке]],"&lt;/td&gt;","&lt;/tr&gt;")</f>
        <v>&lt;tr&gt;&lt;td&gt;MB&lt;/td&gt;&lt;td&gt;Пакет бумажный многослойный&lt;/td&gt;&lt;td&gt;Bag, multiply&lt;/td&gt;&lt;/tr&gt;</v>
      </c>
    </row>
    <row r="175" spans="1:5" x14ac:dyDescent="0.25">
      <c r="A175" s="2" t="s">
        <v>274</v>
      </c>
      <c r="B175" t="s">
        <v>1994</v>
      </c>
      <c r="C175" t="s">
        <v>1995</v>
      </c>
      <c r="D175" t="str">
        <f>_xlfn.CONCAT("&lt;option value=",Таблица2[[#This Row],[Код]],"&gt;",Таблица2[[#This Row],[Наименование]],"&lt;/option&gt;")</f>
        <v>&lt;option value=MC&gt;Ящик решетчатый для молока&lt;/option&gt;</v>
      </c>
      <c r="E175" t="str">
        <f>_xlfn.CONCAT("&lt;tr&gt;","&lt;td&gt;",Таблица2[[#This Row],[Код]],"&lt;/td&gt;","&lt;td&gt;",Таблица2[[#This Row],[Наименование]],"&lt;/td&gt;","&lt;td&gt;",Таблица2[[#This Row],[Наименование на английском языке]],"&lt;/td&gt;","&lt;/tr&gt;")</f>
        <v>&lt;tr&gt;&lt;td&gt;MC&lt;/td&gt;&lt;td&gt;Ящик решетчатый для молока&lt;/td&gt;&lt;td&gt;Crate, milk&lt;/td&gt;&lt;/tr&gt;</v>
      </c>
    </row>
    <row r="176" spans="1:5" x14ac:dyDescent="0.25">
      <c r="A176" s="2" t="s">
        <v>278</v>
      </c>
      <c r="B176" t="s">
        <v>1996</v>
      </c>
      <c r="C176" t="s">
        <v>1997</v>
      </c>
      <c r="D176" t="str">
        <f>_xlfn.CONCAT("&lt;option value=",Таблица2[[#This Row],[Код]],"&gt;",Таблица2[[#This Row],[Наименование]],"&lt;/option&gt;")</f>
        <v>&lt;option value=ME&gt;Контейнер металлический&lt;/option&gt;</v>
      </c>
      <c r="E176" t="str">
        <f>_xlfn.CONCAT("&lt;tr&gt;","&lt;td&gt;",Таблица2[[#This Row],[Код]],"&lt;/td&gt;","&lt;td&gt;",Таблица2[[#This Row],[Наименование]],"&lt;/td&gt;","&lt;td&gt;",Таблица2[[#This Row],[Наименование на английском языке]],"&lt;/td&gt;","&lt;/tr&gt;")</f>
        <v>&lt;tr&gt;&lt;td&gt;ME&lt;/td&gt;&lt;td&gt;Контейнер металлический&lt;/td&gt;&lt;td&gt;Container, metal&lt;/td&gt;&lt;/tr&gt;</v>
      </c>
    </row>
    <row r="177" spans="1:5" x14ac:dyDescent="0.25">
      <c r="A177" s="2" t="s">
        <v>300</v>
      </c>
      <c r="B177" t="s">
        <v>1998</v>
      </c>
      <c r="C177" t="s">
        <v>1999</v>
      </c>
      <c r="D177" t="str">
        <f>_xlfn.CONCAT("&lt;option value=",Таблица2[[#This Row],[Код]],"&gt;",Таблица2[[#This Row],[Наименование]],"&lt;/option&gt;")</f>
        <v>&lt;option value=MR&gt;Сосуд, металлический&lt;/option&gt;</v>
      </c>
      <c r="E177" t="str">
        <f>_xlfn.CONCAT("&lt;tr&gt;","&lt;td&gt;",Таблица2[[#This Row],[Код]],"&lt;/td&gt;","&lt;td&gt;",Таблица2[[#This Row],[Наименование]],"&lt;/td&gt;","&lt;td&gt;",Таблица2[[#This Row],[Наименование на английском языке]],"&lt;/td&gt;","&lt;/tr&gt;")</f>
        <v>&lt;tr&gt;&lt;td&gt;MR&lt;/td&gt;&lt;td&gt;Сосуд, металлический&lt;/td&gt;&lt;td&gt;Receptacle, metal&lt;/td&gt;&lt;/tr&gt;</v>
      </c>
    </row>
    <row r="178" spans="1:5" x14ac:dyDescent="0.25">
      <c r="A178" s="2" t="s">
        <v>302</v>
      </c>
      <c r="B178" t="s">
        <v>2000</v>
      </c>
      <c r="C178" t="s">
        <v>2001</v>
      </c>
      <c r="D178" t="str">
        <f>_xlfn.CONCAT("&lt;option value=",Таблица2[[#This Row],[Код]],"&gt;",Таблица2[[#This Row],[Наименование]],"&lt;/option&gt;")</f>
        <v>&lt;option value=MS&gt;Мешок (куль) многослойный&lt;/option&gt;</v>
      </c>
      <c r="E178" t="str">
        <f>_xlfn.CONCAT("&lt;tr&gt;","&lt;td&gt;",Таблица2[[#This Row],[Код]],"&lt;/td&gt;","&lt;td&gt;",Таблица2[[#This Row],[Наименование]],"&lt;/td&gt;","&lt;td&gt;",Таблица2[[#This Row],[Наименование на английском языке]],"&lt;/td&gt;","&lt;/tr&gt;")</f>
        <v>&lt;tr&gt;&lt;td&gt;MS&lt;/td&gt;&lt;td&gt;Мешок (куль) многослойный&lt;/td&gt;&lt;td&gt;Sack, multi-wall&lt;/td&gt;&lt;/tr&gt;</v>
      </c>
    </row>
    <row r="179" spans="1:5" x14ac:dyDescent="0.25">
      <c r="A179" s="2" t="s">
        <v>304</v>
      </c>
      <c r="B179" t="s">
        <v>2002</v>
      </c>
      <c r="C179" t="s">
        <v>2003</v>
      </c>
      <c r="D179" t="str">
        <f>_xlfn.CONCAT("&lt;option value=",Таблица2[[#This Row],[Код]],"&gt;",Таблица2[[#This Row],[Наименование]],"&lt;/option&gt;")</f>
        <v>&lt;option value=MT&gt;Мешок, рогожный&lt;/option&gt;</v>
      </c>
      <c r="E179" t="str">
        <f>_xlfn.CONCAT("&lt;tr&gt;","&lt;td&gt;",Таблица2[[#This Row],[Код]],"&lt;/td&gt;","&lt;td&gt;",Таблица2[[#This Row],[Наименование]],"&lt;/td&gt;","&lt;td&gt;",Таблица2[[#This Row],[Наименование на английском языке]],"&lt;/td&gt;","&lt;/tr&gt;")</f>
        <v>&lt;tr&gt;&lt;td&gt;MT&lt;/td&gt;&lt;td&gt;Мешок, рогожный&lt;/td&gt;&lt;td&gt;Mat&lt;/td&gt;&lt;/tr&gt;</v>
      </c>
    </row>
    <row r="180" spans="1:5" x14ac:dyDescent="0.25">
      <c r="A180" s="2" t="s">
        <v>310</v>
      </c>
      <c r="B180" t="s">
        <v>2004</v>
      </c>
      <c r="C180" t="s">
        <v>2005</v>
      </c>
      <c r="D180" t="str">
        <f>_xlfn.CONCAT("&lt;option value=",Таблица2[[#This Row],[Код]],"&gt;",Таблица2[[#This Row],[Наименование]],"&lt;/option&gt;")</f>
        <v>&lt;option value=MW&gt;Сосуд с пластмассовым покрытием&lt;/option&gt;</v>
      </c>
      <c r="E180" t="str">
        <f>_xlfn.CONCAT("&lt;tr&gt;","&lt;td&gt;",Таблица2[[#This Row],[Код]],"&lt;/td&gt;","&lt;td&gt;",Таблица2[[#This Row],[Наименование]],"&lt;/td&gt;","&lt;td&gt;",Таблица2[[#This Row],[Наименование на английском языке]],"&lt;/td&gt;","&lt;/tr&gt;")</f>
        <v>&lt;tr&gt;&lt;td&gt;MW&lt;/td&gt;&lt;td&gt;Сосуд с пластмассовым покрытием&lt;/td&gt;&lt;td&gt;Receptacle, plastic wrapped&lt;/td&gt;&lt;/tr&gt;</v>
      </c>
    </row>
    <row r="181" spans="1:5" x14ac:dyDescent="0.25">
      <c r="A181" s="2" t="s">
        <v>312</v>
      </c>
      <c r="B181" t="s">
        <v>2006</v>
      </c>
      <c r="C181" t="s">
        <v>2007</v>
      </c>
      <c r="D181" t="str">
        <f>_xlfn.CONCAT("&lt;option value=",Таблица2[[#This Row],[Код]],"&gt;",Таблица2[[#This Row],[Наименование]],"&lt;/option&gt;")</f>
        <v>&lt;option value=MX&gt;Спичечный коробок&lt;/option&gt;</v>
      </c>
      <c r="E181" t="str">
        <f>_xlfn.CONCAT("&lt;tr&gt;","&lt;td&gt;",Таблица2[[#This Row],[Код]],"&lt;/td&gt;","&lt;td&gt;",Таблица2[[#This Row],[Наименование]],"&lt;/td&gt;","&lt;td&gt;",Таблица2[[#This Row],[Наименование на английском языке]],"&lt;/td&gt;","&lt;/tr&gt;")</f>
        <v>&lt;tr&gt;&lt;td&gt;MX&lt;/td&gt;&lt;td&gt;Спичечный коробок&lt;/td&gt;&lt;td&gt;Matchbox&lt;/td&gt;&lt;/tr&gt;</v>
      </c>
    </row>
    <row r="182" spans="1:5" x14ac:dyDescent="0.25">
      <c r="A182" s="2" t="s">
        <v>322</v>
      </c>
      <c r="B182" t="s">
        <v>2008</v>
      </c>
      <c r="C182" t="s">
        <v>2009</v>
      </c>
      <c r="D182" t="str">
        <f>_xlfn.CONCAT("&lt;option value=",Таблица2[[#This Row],[Код]],"&gt;",Таблица2[[#This Row],[Наименование]],"&lt;/option&gt;")</f>
        <v>&lt;option value=NE&gt;Неупакованный или нерасфасованный&lt;/option&gt;</v>
      </c>
      <c r="E182" t="str">
        <f>_xlfn.CONCAT("&lt;tr&gt;","&lt;td&gt;",Таблица2[[#This Row],[Код]],"&lt;/td&gt;","&lt;td&gt;",Таблица2[[#This Row],[Наименование]],"&lt;/td&gt;","&lt;td&gt;",Таблица2[[#This Row],[Наименование на английском языке]],"&lt;/td&gt;","&lt;/tr&gt;")</f>
        <v>&lt;tr&gt;&lt;td&gt;NE&lt;/td&gt;&lt;td&gt;Неупакованный или нерасфасованный&lt;/td&gt;&lt;td&gt;Unpacked or unpackaged&lt;/td&gt;&lt;/tr&gt;</v>
      </c>
    </row>
    <row r="183" spans="1:5" x14ac:dyDescent="0.25">
      <c r="A183" s="2" t="s">
        <v>324</v>
      </c>
      <c r="B183" t="s">
        <v>2010</v>
      </c>
      <c r="C183" t="s">
        <v>2011</v>
      </c>
      <c r="D183" t="str">
        <f>_xlfn.CONCAT("&lt;option value=",Таблица2[[#This Row],[Код]],"&gt;",Таблица2[[#This Row],[Наименование]],"&lt;/option&gt;")</f>
        <v>&lt;option value=NF&gt;Неупакованный или нерасфасованный одноместный груз&lt;/option&gt;</v>
      </c>
      <c r="E183" t="str">
        <f>_xlfn.CONCAT("&lt;tr&gt;","&lt;td&gt;",Таблица2[[#This Row],[Код]],"&lt;/td&gt;","&lt;td&gt;",Таблица2[[#This Row],[Наименование]],"&lt;/td&gt;","&lt;td&gt;",Таблица2[[#This Row],[Наименование на английском языке]],"&lt;/td&gt;","&lt;/tr&gt;")</f>
        <v>&lt;tr&gt;&lt;td&gt;NF&lt;/td&gt;&lt;td&gt;Неупакованный или нерасфасованный одноместный груз&lt;/td&gt;&lt;td&gt;Unpacked or unpackaged, single unit&lt;/td&gt;&lt;/tr&gt;</v>
      </c>
    </row>
    <row r="184" spans="1:5" x14ac:dyDescent="0.25">
      <c r="A184" s="2" t="s">
        <v>326</v>
      </c>
      <c r="B184" t="s">
        <v>2012</v>
      </c>
      <c r="C184" t="s">
        <v>2013</v>
      </c>
      <c r="D184" t="str">
        <f>_xlfn.CONCAT("&lt;option value=",Таблица2[[#This Row],[Код]],"&gt;",Таблица2[[#This Row],[Наименование]],"&lt;/option&gt;")</f>
        <v>&lt;option value=NG&gt;Неупакованный или нерасфасованный многоместный груз&lt;/option&gt;</v>
      </c>
      <c r="E184" t="str">
        <f>_xlfn.CONCAT("&lt;tr&gt;","&lt;td&gt;",Таблица2[[#This Row],[Код]],"&lt;/td&gt;","&lt;td&gt;",Таблица2[[#This Row],[Наименование]],"&lt;/td&gt;","&lt;td&gt;",Таблица2[[#This Row],[Наименование на английском языке]],"&lt;/td&gt;","&lt;/tr&gt;")</f>
        <v>&lt;tr&gt;&lt;td&gt;NG&lt;/td&gt;&lt;td&gt;Неупакованный или нерасфасованный многоместный груз&lt;/td&gt;&lt;td&gt;Unpacked or unpackaged, multiple units&lt;/td&gt;&lt;/tr&gt;</v>
      </c>
    </row>
    <row r="185" spans="1:5" x14ac:dyDescent="0.25">
      <c r="A185" s="2" t="s">
        <v>2014</v>
      </c>
      <c r="B185" t="s">
        <v>2015</v>
      </c>
      <c r="C185" t="s">
        <v>2016</v>
      </c>
      <c r="D185" t="str">
        <f>_xlfn.CONCAT("&lt;option value=",Таблица2[[#This Row],[Код]],"&gt;",Таблица2[[#This Row],[Наименование]],"&lt;/option&gt;")</f>
        <v>&lt;option value=NS&gt;Гнездо (ячейка)&lt;/option&gt;</v>
      </c>
      <c r="E185" t="str">
        <f>_xlfn.CONCAT("&lt;tr&gt;","&lt;td&gt;",Таблица2[[#This Row],[Код]],"&lt;/td&gt;","&lt;td&gt;",Таблица2[[#This Row],[Наименование]],"&lt;/td&gt;","&lt;td&gt;",Таблица2[[#This Row],[Наименование на английском языке]],"&lt;/td&gt;","&lt;/tr&gt;")</f>
        <v>&lt;tr&gt;&lt;td&gt;NS&lt;/td&gt;&lt;td&gt;Гнездо (ячейка)&lt;/td&gt;&lt;td&gt;Nest&lt;/td&gt;&lt;/tr&gt;</v>
      </c>
    </row>
    <row r="186" spans="1:5" x14ac:dyDescent="0.25">
      <c r="A186" s="2" t="s">
        <v>2017</v>
      </c>
      <c r="B186" t="s">
        <v>2018</v>
      </c>
      <c r="C186" t="s">
        <v>2019</v>
      </c>
      <c r="D186" t="str">
        <f>_xlfn.CONCAT("&lt;option value=",Таблица2[[#This Row],[Код]],"&gt;",Таблица2[[#This Row],[Наименование]],"&lt;/option&gt;")</f>
        <v>&lt;option value=NT&gt;Сетка&lt;/option&gt;</v>
      </c>
      <c r="E186" t="str">
        <f>_xlfn.CONCAT("&lt;tr&gt;","&lt;td&gt;",Таблица2[[#This Row],[Код]],"&lt;/td&gt;","&lt;td&gt;",Таблица2[[#This Row],[Наименование]],"&lt;/td&gt;","&lt;td&gt;",Таблица2[[#This Row],[Наименование на английском языке]],"&lt;/td&gt;","&lt;/tr&gt;")</f>
        <v>&lt;tr&gt;&lt;td&gt;NT&lt;/td&gt;&lt;td&gt;Сетка&lt;/td&gt;&lt;td&gt;Net&lt;/td&gt;&lt;/tr&gt;</v>
      </c>
    </row>
    <row r="187" spans="1:5" x14ac:dyDescent="0.25">
      <c r="A187" s="2" t="s">
        <v>338</v>
      </c>
      <c r="B187" t="s">
        <v>2020</v>
      </c>
      <c r="C187" t="s">
        <v>2021</v>
      </c>
      <c r="D187" t="str">
        <f>_xlfn.CONCAT("&lt;option value=",Таблица2[[#This Row],[Код]],"&gt;",Таблица2[[#This Row],[Наименование]],"&lt;/option&gt;")</f>
        <v>&lt;option value=NU&gt;Сетка трубчатая пластмассовая&lt;/option&gt;</v>
      </c>
      <c r="E187" t="str">
        <f>_xlfn.CONCAT("&lt;tr&gt;","&lt;td&gt;",Таблица2[[#This Row],[Код]],"&lt;/td&gt;","&lt;td&gt;",Таблица2[[#This Row],[Наименование]],"&lt;/td&gt;","&lt;td&gt;",Таблица2[[#This Row],[Наименование на английском языке]],"&lt;/td&gt;","&lt;/tr&gt;")</f>
        <v>&lt;tr&gt;&lt;td&gt;NU&lt;/td&gt;&lt;td&gt;Сетка трубчатая пластмассовая&lt;/td&gt;&lt;td&gt;Net, tube, plastic&lt;/td&gt;&lt;/tr&gt;</v>
      </c>
    </row>
    <row r="188" spans="1:5" x14ac:dyDescent="0.25">
      <c r="A188" s="2" t="s">
        <v>2022</v>
      </c>
      <c r="B188" t="s">
        <v>2023</v>
      </c>
      <c r="C188" t="s">
        <v>2024</v>
      </c>
      <c r="D188" t="str">
        <f>_xlfn.CONCAT("&lt;option value=",Таблица2[[#This Row],[Код]],"&gt;",Таблица2[[#This Row],[Наименование]],"&lt;/option&gt;")</f>
        <v>&lt;option value=NV&gt;Сетка трубчатая текстильная&lt;/option&gt;</v>
      </c>
      <c r="E188" t="str">
        <f>_xlfn.CONCAT("&lt;tr&gt;","&lt;td&gt;",Таблица2[[#This Row],[Код]],"&lt;/td&gt;","&lt;td&gt;",Таблица2[[#This Row],[Наименование]],"&lt;/td&gt;","&lt;td&gt;",Таблица2[[#This Row],[Наименование на английском языке]],"&lt;/td&gt;","&lt;/tr&gt;")</f>
        <v>&lt;tr&gt;&lt;td&gt;NV&lt;/td&gt;&lt;td&gt;Сетка трубчатая текстильная&lt;/td&gt;&lt;td&gt;Net, tube, textile&lt;/td&gt;&lt;/tr&gt;</v>
      </c>
    </row>
    <row r="189" spans="1:5" x14ac:dyDescent="0.25">
      <c r="A189" s="2" t="s">
        <v>2025</v>
      </c>
      <c r="B189" t="s">
        <v>2026</v>
      </c>
      <c r="C189" t="s">
        <v>2027</v>
      </c>
      <c r="D189" t="str">
        <f>_xlfn.CONCAT("&lt;option value=",Таблица2[[#This Row],[Код]],"&gt;",Таблица2[[#This Row],[Наименование]],"&lt;/option&gt;")</f>
        <v>&lt;option value=OT&gt;Октабин&lt;/option&gt;</v>
      </c>
      <c r="E189" t="str">
        <f>_xlfn.CONCAT("&lt;tr&gt;","&lt;td&gt;",Таблица2[[#This Row],[Код]],"&lt;/td&gt;","&lt;td&gt;",Таблица2[[#This Row],[Наименование]],"&lt;/td&gt;","&lt;td&gt;",Таблица2[[#This Row],[Наименование на английском языке]],"&lt;/td&gt;","&lt;/tr&gt;")</f>
        <v>&lt;tr&gt;&lt;td&gt;OT&lt;/td&gt;&lt;td&gt;Октабин&lt;/td&gt;&lt;td&gt;Octabin&lt;/td&gt;&lt;/tr&gt;</v>
      </c>
    </row>
    <row r="190" spans="1:5" x14ac:dyDescent="0.25">
      <c r="A190" s="2" t="s">
        <v>2028</v>
      </c>
      <c r="B190" t="s">
        <v>2029</v>
      </c>
      <c r="C190" t="s">
        <v>2030</v>
      </c>
      <c r="D190" t="str">
        <f>_xlfn.CONCAT("&lt;option value=",Таблица2[[#This Row],[Код]],"&gt;",Таблица2[[#This Row],[Наименование]],"&lt;/option&gt;")</f>
        <v>&lt;option value=OU&gt;Контейнер наружный&lt;/option&gt;</v>
      </c>
      <c r="E190" t="str">
        <f>_xlfn.CONCAT("&lt;tr&gt;","&lt;td&gt;",Таблица2[[#This Row],[Код]],"&lt;/td&gt;","&lt;td&gt;",Таблица2[[#This Row],[Наименование]],"&lt;/td&gt;","&lt;td&gt;",Таблица2[[#This Row],[Наименование на английском языке]],"&lt;/td&gt;","&lt;/tr&gt;")</f>
        <v>&lt;tr&gt;&lt;td&gt;OU&lt;/td&gt;&lt;td&gt;Контейнер наружный&lt;/td&gt;&lt;td&gt;Container, outer&lt;/td&gt;&lt;/tr&gt;</v>
      </c>
    </row>
    <row r="191" spans="1:5" x14ac:dyDescent="0.25">
      <c r="A191" s="2" t="s">
        <v>2031</v>
      </c>
      <c r="B191" t="s">
        <v>2032</v>
      </c>
      <c r="C191" t="s">
        <v>2033</v>
      </c>
      <c r="D191" t="str">
        <f>_xlfn.CONCAT("&lt;option value=",Таблица2[[#This Row],[Код]],"&gt;",Таблица2[[#This Row],[Наименование]],"&lt;/option&gt;")</f>
        <v>&lt;option value=P2&gt;Лоток&lt;/option&gt;</v>
      </c>
      <c r="E191" t="str">
        <f>_xlfn.CONCAT("&lt;tr&gt;","&lt;td&gt;",Таблица2[[#This Row],[Код]],"&lt;/td&gt;","&lt;td&gt;",Таблица2[[#This Row],[Наименование]],"&lt;/td&gt;","&lt;td&gt;",Таблица2[[#This Row],[Наименование на английском языке]],"&lt;/td&gt;","&lt;/tr&gt;")</f>
        <v>&lt;tr&gt;&lt;td&gt;P2&lt;/td&gt;&lt;td&gt;Лоток&lt;/td&gt;&lt;td&gt;Pan&lt;/td&gt;&lt;/tr&gt;</v>
      </c>
    </row>
    <row r="192" spans="1:5" x14ac:dyDescent="0.25">
      <c r="A192" s="2" t="s">
        <v>344</v>
      </c>
      <c r="B192" t="s">
        <v>2034</v>
      </c>
      <c r="C192" t="s">
        <v>2035</v>
      </c>
      <c r="D192" t="str">
        <f>_xlfn.CONCAT("&lt;option value=",Таблица2[[#This Row],[Код]],"&gt;",Таблица2[[#This Row],[Наименование]],"&lt;/option&gt;")</f>
        <v>&lt;option value=PA&gt;Пакет&lt;/option&gt;</v>
      </c>
      <c r="E192" t="str">
        <f>_xlfn.CONCAT("&lt;tr&gt;","&lt;td&gt;",Таблица2[[#This Row],[Код]],"&lt;/td&gt;","&lt;td&gt;",Таблица2[[#This Row],[Наименование]],"&lt;/td&gt;","&lt;td&gt;",Таблица2[[#This Row],[Наименование на английском языке]],"&lt;/td&gt;","&lt;/tr&gt;")</f>
        <v>&lt;tr&gt;&lt;td&gt;PA&lt;/td&gt;&lt;td&gt;Пакет&lt;/td&gt;&lt;td&gt;Packet&lt;/td&gt;&lt;/tr&gt;</v>
      </c>
    </row>
    <row r="193" spans="1:5" x14ac:dyDescent="0.25">
      <c r="A193" s="2" t="s">
        <v>2036</v>
      </c>
      <c r="B193" t="s">
        <v>2037</v>
      </c>
      <c r="C193" t="s">
        <v>2038</v>
      </c>
      <c r="D193" t="str">
        <f>_xlfn.CONCAT("&lt;option value=",Таблица2[[#This Row],[Код]],"&gt;",Таблица2[[#This Row],[Наименование]],"&lt;/option&gt;")</f>
        <v>&lt;option value=PB&gt;Поддон, ящичный&lt;/option&gt;</v>
      </c>
      <c r="E193" t="str">
        <f>_xlfn.CONCAT("&lt;tr&gt;","&lt;td&gt;",Таблица2[[#This Row],[Код]],"&lt;/td&gt;","&lt;td&gt;",Таблица2[[#This Row],[Наименование]],"&lt;/td&gt;","&lt;td&gt;",Таблица2[[#This Row],[Наименование на английском языке]],"&lt;/td&gt;","&lt;/tr&gt;")</f>
        <v>&lt;tr&gt;&lt;td&gt;PB&lt;/td&gt;&lt;td&gt;Поддон, ящичный&lt;/td&gt;&lt;td&gt;Pallet, box&lt;/td&gt;&lt;/tr&gt;</v>
      </c>
    </row>
    <row r="194" spans="1:5" x14ac:dyDescent="0.25">
      <c r="A194" s="2" t="s">
        <v>2039</v>
      </c>
      <c r="B194" t="s">
        <v>2040</v>
      </c>
      <c r="C194" t="s">
        <v>2041</v>
      </c>
      <c r="D194" t="str">
        <f>_xlfn.CONCAT("&lt;option value=",Таблица2[[#This Row],[Код]],"&gt;",Таблица2[[#This Row],[Наименование]],"&lt;/option&gt;")</f>
        <v>&lt;option value=PC&gt;Бандероль&lt;/option&gt;</v>
      </c>
      <c r="E194" t="str">
        <f>_xlfn.CONCAT("&lt;tr&gt;","&lt;td&gt;",Таблица2[[#This Row],[Код]],"&lt;/td&gt;","&lt;td&gt;",Таблица2[[#This Row],[Наименование]],"&lt;/td&gt;","&lt;td&gt;",Таблица2[[#This Row],[Наименование на английском языке]],"&lt;/td&gt;","&lt;/tr&gt;")</f>
        <v>&lt;tr&gt;&lt;td&gt;PC&lt;/td&gt;&lt;td&gt;Бандероль&lt;/td&gt;&lt;td&gt;Parcel&lt;/td&gt;&lt;/tr&gt;</v>
      </c>
    </row>
    <row r="195" spans="1:5" x14ac:dyDescent="0.25">
      <c r="A195" s="2" t="s">
        <v>2042</v>
      </c>
      <c r="B195" t="s">
        <v>2043</v>
      </c>
      <c r="C195" t="s">
        <v>2044</v>
      </c>
      <c r="D195" t="str">
        <f>_xlfn.CONCAT("&lt;option value=",Таблица2[[#This Row],[Код]],"&gt;",Таблица2[[#This Row],[Наименование]],"&lt;/option&gt;")</f>
        <v>&lt;option value=PD&gt;Поддон модульный с обечайкой 80 x 100 см&lt;/option&gt;</v>
      </c>
      <c r="E195" t="str">
        <f>_xlfn.CONCAT("&lt;tr&gt;","&lt;td&gt;",Таблица2[[#This Row],[Код]],"&lt;/td&gt;","&lt;td&gt;",Таблица2[[#This Row],[Наименование]],"&lt;/td&gt;","&lt;td&gt;",Таблица2[[#This Row],[Наименование на английском языке]],"&lt;/td&gt;","&lt;/tr&gt;")</f>
        <v>&lt;tr&gt;&lt;td&gt;PD&lt;/td&gt;&lt;td&gt;Поддон модульный с обечайкой 80 x 100 см&lt;/td&gt;&lt;td&gt;Pallet, modular, collars 80 cm x 100 cm&lt;/td&gt;&lt;/tr&gt;</v>
      </c>
    </row>
    <row r="196" spans="1:5" x14ac:dyDescent="0.25">
      <c r="A196" s="2" t="s">
        <v>346</v>
      </c>
      <c r="B196" t="s">
        <v>2045</v>
      </c>
      <c r="C196" t="s">
        <v>2046</v>
      </c>
      <c r="D196" t="str">
        <f>_xlfn.CONCAT("&lt;option value=",Таблица2[[#This Row],[Код]],"&gt;",Таблица2[[#This Row],[Наименование]],"&lt;/option&gt;")</f>
        <v>&lt;option value=PE&gt;Поддон модульный с обечайкой 80 x 120 см&lt;/option&gt;</v>
      </c>
      <c r="E196" t="str">
        <f>_xlfn.CONCAT("&lt;tr&gt;","&lt;td&gt;",Таблица2[[#This Row],[Код]],"&lt;/td&gt;","&lt;td&gt;",Таблица2[[#This Row],[Наименование]],"&lt;/td&gt;","&lt;td&gt;",Таблица2[[#This Row],[Наименование на английском языке]],"&lt;/td&gt;","&lt;/tr&gt;")</f>
        <v>&lt;tr&gt;&lt;td&gt;PE&lt;/td&gt;&lt;td&gt;Поддон модульный с обечайкой 80 x 120 см&lt;/td&gt;&lt;td&gt;Pallet, modular, collars 80 cm x 120 cm&lt;/td&gt;&lt;/tr&gt;</v>
      </c>
    </row>
    <row r="197" spans="1:5" x14ac:dyDescent="0.25">
      <c r="A197" s="2" t="s">
        <v>348</v>
      </c>
      <c r="B197" t="s">
        <v>2047</v>
      </c>
      <c r="C197" t="s">
        <v>2048</v>
      </c>
      <c r="D197" t="str">
        <f>_xlfn.CONCAT("&lt;option value=",Таблица2[[#This Row],[Код]],"&gt;",Таблица2[[#This Row],[Наименование]],"&lt;/option&gt;")</f>
        <v>&lt;option value=PF&gt;Штабель&lt;/option&gt;</v>
      </c>
      <c r="E197" t="str">
        <f>_xlfn.CONCAT("&lt;tr&gt;","&lt;td&gt;",Таблица2[[#This Row],[Код]],"&lt;/td&gt;","&lt;td&gt;",Таблица2[[#This Row],[Наименование]],"&lt;/td&gt;","&lt;td&gt;",Таблица2[[#This Row],[Наименование на английском языке]],"&lt;/td&gt;","&lt;/tr&gt;")</f>
        <v>&lt;tr&gt;&lt;td&gt;PF&lt;/td&gt;&lt;td&gt;Штабель&lt;/td&gt;&lt;td&gt;Pen&lt;/td&gt;&lt;/tr&gt;</v>
      </c>
    </row>
    <row r="198" spans="1:5" x14ac:dyDescent="0.25">
      <c r="A198" s="2" t="s">
        <v>350</v>
      </c>
      <c r="B198" t="s">
        <v>2049</v>
      </c>
      <c r="C198" t="s">
        <v>2050</v>
      </c>
      <c r="D198" t="str">
        <f>_xlfn.CONCAT("&lt;option value=",Таблица2[[#This Row],[Код]],"&gt;",Таблица2[[#This Row],[Наименование]],"&lt;/option&gt;")</f>
        <v>&lt;option value=PG&gt;Плита&lt;/option&gt;</v>
      </c>
      <c r="E198" t="str">
        <f>_xlfn.CONCAT("&lt;tr&gt;","&lt;td&gt;",Таблица2[[#This Row],[Код]],"&lt;/td&gt;","&lt;td&gt;",Таблица2[[#This Row],[Наименование]],"&lt;/td&gt;","&lt;td&gt;",Таблица2[[#This Row],[Наименование на английском языке]],"&lt;/td&gt;","&lt;/tr&gt;")</f>
        <v>&lt;tr&gt;&lt;td&gt;PG&lt;/td&gt;&lt;td&gt;Плита&lt;/td&gt;&lt;td&gt;Plate&lt;/td&gt;&lt;/tr&gt;</v>
      </c>
    </row>
    <row r="199" spans="1:5" x14ac:dyDescent="0.25">
      <c r="A199" s="2" t="s">
        <v>352</v>
      </c>
      <c r="B199" t="s">
        <v>2051</v>
      </c>
      <c r="C199" t="s">
        <v>2052</v>
      </c>
      <c r="D199" t="str">
        <f>_xlfn.CONCAT("&lt;option value=",Таблица2[[#This Row],[Код]],"&gt;",Таблица2[[#This Row],[Наименование]],"&lt;/option&gt;")</f>
        <v>&lt;option value=PH&gt;Кувшин, большой&lt;/option&gt;</v>
      </c>
      <c r="E199" t="str">
        <f>_xlfn.CONCAT("&lt;tr&gt;","&lt;td&gt;",Таблица2[[#This Row],[Код]],"&lt;/td&gt;","&lt;td&gt;",Таблица2[[#This Row],[Наименование]],"&lt;/td&gt;","&lt;td&gt;",Таблица2[[#This Row],[Наименование на английском языке]],"&lt;/td&gt;","&lt;/tr&gt;")</f>
        <v>&lt;tr&gt;&lt;td&gt;PH&lt;/td&gt;&lt;td&gt;Кувшин, большой&lt;/td&gt;&lt;td&gt;Pitcher&lt;/td&gt;&lt;/tr&gt;</v>
      </c>
    </row>
    <row r="200" spans="1:5" x14ac:dyDescent="0.25">
      <c r="A200" s="2" t="s">
        <v>2053</v>
      </c>
      <c r="B200" t="s">
        <v>2054</v>
      </c>
      <c r="C200" t="s">
        <v>2055</v>
      </c>
      <c r="D200" t="str">
        <f>_xlfn.CONCAT("&lt;option value=",Таблица2[[#This Row],[Код]],"&gt;",Таблица2[[#This Row],[Наименование]],"&lt;/option&gt;")</f>
        <v>&lt;option value=PI&gt;Труба&lt;/option&gt;</v>
      </c>
      <c r="E200" t="str">
        <f>_xlfn.CONCAT("&lt;tr&gt;","&lt;td&gt;",Таблица2[[#This Row],[Код]],"&lt;/td&gt;","&lt;td&gt;",Таблица2[[#This Row],[Наименование]],"&lt;/td&gt;","&lt;td&gt;",Таблица2[[#This Row],[Наименование на английском языке]],"&lt;/td&gt;","&lt;/tr&gt;")</f>
        <v>&lt;tr&gt;&lt;td&gt;PI&lt;/td&gt;&lt;td&gt;Труба&lt;/td&gt;&lt;td&gt;Pipe&lt;/td&gt;&lt;/tr&gt;</v>
      </c>
    </row>
    <row r="201" spans="1:5" x14ac:dyDescent="0.25">
      <c r="A201" s="2" t="s">
        <v>2056</v>
      </c>
      <c r="B201" t="s">
        <v>2057</v>
      </c>
      <c r="C201" t="s">
        <v>2058</v>
      </c>
      <c r="D201" t="str">
        <f>_xlfn.CONCAT("&lt;option value=",Таблица2[[#This Row],[Код]],"&gt;",Таблица2[[#This Row],[Наименование]],"&lt;/option&gt;")</f>
        <v>&lt;option value=PJ&gt;Корзина из шпона для ягод и фруктов&lt;/option&gt;</v>
      </c>
      <c r="E201" t="str">
        <f>_xlfn.CONCAT("&lt;tr&gt;","&lt;td&gt;",Таблица2[[#This Row],[Код]],"&lt;/td&gt;","&lt;td&gt;",Таблица2[[#This Row],[Наименование]],"&lt;/td&gt;","&lt;td&gt;",Таблица2[[#This Row],[Наименование на английском языке]],"&lt;/td&gt;","&lt;/tr&gt;")</f>
        <v>&lt;tr&gt;&lt;td&gt;PJ&lt;/td&gt;&lt;td&gt;Корзина из шпона для ягод и фруктов&lt;/td&gt;&lt;td&gt;Punnet&lt;/td&gt;&lt;/tr&gt;</v>
      </c>
    </row>
    <row r="202" spans="1:5" x14ac:dyDescent="0.25">
      <c r="A202" s="2" t="s">
        <v>354</v>
      </c>
      <c r="B202" t="s">
        <v>2059</v>
      </c>
      <c r="C202" t="s">
        <v>2060</v>
      </c>
      <c r="D202" t="str">
        <f>_xlfn.CONCAT("&lt;option value=",Таблица2[[#This Row],[Код]],"&gt;",Таблица2[[#This Row],[Наименование]],"&lt;/option&gt;")</f>
        <v>&lt;option value=PK&gt;Упаковка&lt;/option&gt;</v>
      </c>
      <c r="E202" t="str">
        <f>_xlfn.CONCAT("&lt;tr&gt;","&lt;td&gt;",Таблица2[[#This Row],[Код]],"&lt;/td&gt;","&lt;td&gt;",Таблица2[[#This Row],[Наименование]],"&lt;/td&gt;","&lt;td&gt;",Таблица2[[#This Row],[Наименование на английском языке]],"&lt;/td&gt;","&lt;/tr&gt;")</f>
        <v>&lt;tr&gt;&lt;td&gt;PK&lt;/td&gt;&lt;td&gt;Упаковка&lt;/td&gt;&lt;td&gt;Package&lt;/td&gt;&lt;/tr&gt;</v>
      </c>
    </row>
    <row r="203" spans="1:5" x14ac:dyDescent="0.25">
      <c r="A203" s="2" t="s">
        <v>356</v>
      </c>
      <c r="B203" t="s">
        <v>2061</v>
      </c>
      <c r="C203" t="s">
        <v>2062</v>
      </c>
      <c r="D203" t="str">
        <f>_xlfn.CONCAT("&lt;option value=",Таблица2[[#This Row],[Код]],"&gt;",Таблица2[[#This Row],[Наименование]],"&lt;/option&gt;")</f>
        <v>&lt;option value=PL&gt;Ведро&lt;/option&gt;</v>
      </c>
      <c r="E203" t="str">
        <f>_xlfn.CONCAT("&lt;tr&gt;","&lt;td&gt;",Таблица2[[#This Row],[Код]],"&lt;/td&gt;","&lt;td&gt;",Таблица2[[#This Row],[Наименование]],"&lt;/td&gt;","&lt;td&gt;",Таблица2[[#This Row],[Наименование на английском языке]],"&lt;/td&gt;","&lt;/tr&gt;")</f>
        <v>&lt;tr&gt;&lt;td&gt;PL&lt;/td&gt;&lt;td&gt;Ведро&lt;/td&gt;&lt;td&gt;Pail&lt;/td&gt;&lt;/tr&gt;</v>
      </c>
    </row>
    <row r="204" spans="1:5" x14ac:dyDescent="0.25">
      <c r="A204" s="2" t="s">
        <v>360</v>
      </c>
      <c r="B204" t="s">
        <v>2063</v>
      </c>
      <c r="C204" t="s">
        <v>2064</v>
      </c>
      <c r="D204" t="str">
        <f>_xlfn.CONCAT("&lt;option value=",Таблица2[[#This Row],[Код]],"&gt;",Таблица2[[#This Row],[Наименование]],"&lt;/option&gt;")</f>
        <v>&lt;option value=PN&gt;Доска, толстая&lt;/option&gt;</v>
      </c>
      <c r="E204" t="str">
        <f>_xlfn.CONCAT("&lt;tr&gt;","&lt;td&gt;",Таблица2[[#This Row],[Код]],"&lt;/td&gt;","&lt;td&gt;",Таблица2[[#This Row],[Наименование]],"&lt;/td&gt;","&lt;td&gt;",Таблица2[[#This Row],[Наименование на английском языке]],"&lt;/td&gt;","&lt;/tr&gt;")</f>
        <v>&lt;tr&gt;&lt;td&gt;PN&lt;/td&gt;&lt;td&gt;Доска, толстая&lt;/td&gt;&lt;td&gt;Plank&lt;/td&gt;&lt;/tr&gt;</v>
      </c>
    </row>
    <row r="205" spans="1:5" x14ac:dyDescent="0.25">
      <c r="A205" s="2" t="s">
        <v>2065</v>
      </c>
      <c r="B205" t="s">
        <v>2066</v>
      </c>
      <c r="C205" t="s">
        <v>2067</v>
      </c>
      <c r="D205" t="str">
        <f>_xlfn.CONCAT("&lt;option value=",Таблица2[[#This Row],[Код]],"&gt;",Таблица2[[#This Row],[Наименование]],"&lt;/option&gt;")</f>
        <v>&lt;option value=PO&gt;Пакет (мешочек)&lt;/option&gt;</v>
      </c>
      <c r="E205" t="str">
        <f>_xlfn.CONCAT("&lt;tr&gt;","&lt;td&gt;",Таблица2[[#This Row],[Код]],"&lt;/td&gt;","&lt;td&gt;",Таблица2[[#This Row],[Наименование]],"&lt;/td&gt;","&lt;td&gt;",Таблица2[[#This Row],[Наименование на английском языке]],"&lt;/td&gt;","&lt;/tr&gt;")</f>
        <v>&lt;tr&gt;&lt;td&gt;PO&lt;/td&gt;&lt;td&gt;Пакет (мешочек)&lt;/td&gt;&lt;td&gt;Pouch&lt;/td&gt;&lt;/tr&gt;</v>
      </c>
    </row>
    <row r="206" spans="1:5" x14ac:dyDescent="0.25">
      <c r="A206" s="2" t="s">
        <v>2068</v>
      </c>
      <c r="B206" t="s">
        <v>2069</v>
      </c>
      <c r="C206" t="s">
        <v>2070</v>
      </c>
      <c r="D206" t="str">
        <f>_xlfn.CONCAT("&lt;option value=",Таблица2[[#This Row],[Код]],"&gt;",Таблица2[[#This Row],[Наименование]],"&lt;/option&gt;")</f>
        <v>&lt;option value=PP&gt;Штука&lt;/option&gt;</v>
      </c>
      <c r="E206" t="str">
        <f>_xlfn.CONCAT("&lt;tr&gt;","&lt;td&gt;",Таблица2[[#This Row],[Код]],"&lt;/td&gt;","&lt;td&gt;",Таблица2[[#This Row],[Наименование]],"&lt;/td&gt;","&lt;td&gt;",Таблица2[[#This Row],[Наименование на английском языке]],"&lt;/td&gt;","&lt;/tr&gt;")</f>
        <v>&lt;tr&gt;&lt;td&gt;PP&lt;/td&gt;&lt;td&gt;Штука&lt;/td&gt;&lt;td&gt;Piece&lt;/td&gt;&lt;/tr&gt;</v>
      </c>
    </row>
    <row r="207" spans="1:5" x14ac:dyDescent="0.25">
      <c r="A207" s="2" t="s">
        <v>362</v>
      </c>
      <c r="B207" t="s">
        <v>2071</v>
      </c>
      <c r="C207" t="s">
        <v>2072</v>
      </c>
      <c r="D207" t="str">
        <f>_xlfn.CONCAT("&lt;option value=",Таблица2[[#This Row],[Код]],"&gt;",Таблица2[[#This Row],[Наименование]],"&lt;/option&gt;")</f>
        <v>&lt;option value=PR&gt;Сосуд, пластмассовый&lt;/option&gt;</v>
      </c>
      <c r="E207" t="str">
        <f>_xlfn.CONCAT("&lt;tr&gt;","&lt;td&gt;",Таблица2[[#This Row],[Код]],"&lt;/td&gt;","&lt;td&gt;",Таблица2[[#This Row],[Наименование]],"&lt;/td&gt;","&lt;td&gt;",Таблица2[[#This Row],[Наименование на английском языке]],"&lt;/td&gt;","&lt;/tr&gt;")</f>
        <v>&lt;tr&gt;&lt;td&gt;PR&lt;/td&gt;&lt;td&gt;Сосуд, пластмассовый&lt;/td&gt;&lt;td&gt;Receptacle, plastic&lt;/td&gt;&lt;/tr&gt;</v>
      </c>
    </row>
    <row r="208" spans="1:5" x14ac:dyDescent="0.25">
      <c r="A208" s="2" t="s">
        <v>366</v>
      </c>
      <c r="B208" t="s">
        <v>2073</v>
      </c>
      <c r="C208" t="s">
        <v>2074</v>
      </c>
      <c r="D208" t="str">
        <f>_xlfn.CONCAT("&lt;option value=",Таблица2[[#This Row],[Код]],"&gt;",Таблица2[[#This Row],[Наименование]],"&lt;/option&gt;")</f>
        <v>&lt;option value=PT&gt;Горшок&lt;/option&gt;</v>
      </c>
      <c r="E208" t="str">
        <f>_xlfn.CONCAT("&lt;tr&gt;","&lt;td&gt;",Таблица2[[#This Row],[Код]],"&lt;/td&gt;","&lt;td&gt;",Таблица2[[#This Row],[Наименование]],"&lt;/td&gt;","&lt;td&gt;",Таблица2[[#This Row],[Наименование на английском языке]],"&lt;/td&gt;","&lt;/tr&gt;")</f>
        <v>&lt;tr&gt;&lt;td&gt;PT&lt;/td&gt;&lt;td&gt;Горшок&lt;/td&gt;&lt;td&gt;Pot&lt;/td&gt;&lt;/tr&gt;</v>
      </c>
    </row>
    <row r="209" spans="1:5" x14ac:dyDescent="0.25">
      <c r="A209" s="2" t="s">
        <v>2075</v>
      </c>
      <c r="B209" t="s">
        <v>2032</v>
      </c>
      <c r="C209" t="s">
        <v>2076</v>
      </c>
      <c r="D209" t="str">
        <f>_xlfn.CONCAT("&lt;option value=",Таблица2[[#This Row],[Код]],"&gt;",Таблица2[[#This Row],[Наименование]],"&lt;/option&gt;")</f>
        <v>&lt;option value=PU&gt;Лоток&lt;/option&gt;</v>
      </c>
      <c r="E209" t="str">
        <f>_xlfn.CONCAT("&lt;tr&gt;","&lt;td&gt;",Таблица2[[#This Row],[Код]],"&lt;/td&gt;","&lt;td&gt;",Таблица2[[#This Row],[Наименование]],"&lt;/td&gt;","&lt;td&gt;",Таблица2[[#This Row],[Наименование на английском языке]],"&lt;/td&gt;","&lt;/tr&gt;")</f>
        <v>&lt;tr&gt;&lt;td&gt;PU&lt;/td&gt;&lt;td&gt;Лоток&lt;/td&gt;&lt;td&gt;Tray&lt;/td&gt;&lt;/tr&gt;</v>
      </c>
    </row>
    <row r="210" spans="1:5" x14ac:dyDescent="0.25">
      <c r="A210" s="2" t="s">
        <v>2077</v>
      </c>
      <c r="B210" t="s">
        <v>2078</v>
      </c>
      <c r="C210" t="s">
        <v>2079</v>
      </c>
      <c r="D210" t="str">
        <f>_xlfn.CONCAT("&lt;option value=",Таблица2[[#This Row],[Код]],"&gt;",Таблица2[[#This Row],[Наименование]],"&lt;/option&gt;")</f>
        <v>&lt;option value=PV&gt;Труба в пакете/пачке/связке&lt;/option&gt;</v>
      </c>
      <c r="E210" t="str">
        <f>_xlfn.CONCAT("&lt;tr&gt;","&lt;td&gt;",Таблица2[[#This Row],[Код]],"&lt;/td&gt;","&lt;td&gt;",Таблица2[[#This Row],[Наименование]],"&lt;/td&gt;","&lt;td&gt;",Таблица2[[#This Row],[Наименование на английском языке]],"&lt;/td&gt;","&lt;/tr&gt;")</f>
        <v>&lt;tr&gt;&lt;td&gt;PV&lt;/td&gt;&lt;td&gt;Труба в пакете/пачке/связке&lt;/td&gt;&lt;td&gt;Pipes, in bundle/bunch/truss&lt;/td&gt;&lt;/tr&gt;</v>
      </c>
    </row>
    <row r="211" spans="1:5" x14ac:dyDescent="0.25">
      <c r="A211" s="2" t="s">
        <v>2080</v>
      </c>
      <c r="B211" t="s">
        <v>2081</v>
      </c>
      <c r="C211" t="s">
        <v>2082</v>
      </c>
      <c r="D211" t="str">
        <f>_xlfn.CONCAT("&lt;option value=",Таблица2[[#This Row],[Код]],"&gt;",Таблица2[[#This Row],[Наименование]],"&lt;/option&gt;")</f>
        <v>&lt;option value=PX&gt;Поддон&lt;/option&gt;</v>
      </c>
      <c r="E211" t="str">
        <f>_xlfn.CONCAT("&lt;tr&gt;","&lt;td&gt;",Таблица2[[#This Row],[Код]],"&lt;/td&gt;","&lt;td&gt;",Таблица2[[#This Row],[Наименование]],"&lt;/td&gt;","&lt;td&gt;",Таблица2[[#This Row],[Наименование на английском языке]],"&lt;/td&gt;","&lt;/tr&gt;")</f>
        <v>&lt;tr&gt;&lt;td&gt;PX&lt;/td&gt;&lt;td&gt;Поддон&lt;/td&gt;&lt;td&gt;Pallet&lt;/td&gt;&lt;/tr&gt;</v>
      </c>
    </row>
    <row r="212" spans="1:5" x14ac:dyDescent="0.25">
      <c r="A212" s="2" t="s">
        <v>370</v>
      </c>
      <c r="B212" t="s">
        <v>2083</v>
      </c>
      <c r="C212" t="s">
        <v>2084</v>
      </c>
      <c r="D212" t="str">
        <f>_xlfn.CONCAT("&lt;option value=",Таблица2[[#This Row],[Код]],"&gt;",Таблица2[[#This Row],[Наименование]],"&lt;/option&gt;")</f>
        <v>&lt;option value=PY&gt;Плиты в пакете/пачке/связке&lt;/option&gt;</v>
      </c>
      <c r="E212" t="str">
        <f>_xlfn.CONCAT("&lt;tr&gt;","&lt;td&gt;",Таблица2[[#This Row],[Код]],"&lt;/td&gt;","&lt;td&gt;",Таблица2[[#This Row],[Наименование]],"&lt;/td&gt;","&lt;td&gt;",Таблица2[[#This Row],[Наименование на английском языке]],"&lt;/td&gt;","&lt;/tr&gt;")</f>
        <v>&lt;tr&gt;&lt;td&gt;PY&lt;/td&gt;&lt;td&gt;Плиты в пакете/пачке/связке&lt;/td&gt;&lt;td&gt;Plates, in bundle/bunch/truss&lt;/td&gt;&lt;/tr&gt;</v>
      </c>
    </row>
    <row r="213" spans="1:5" x14ac:dyDescent="0.25">
      <c r="A213" s="2" t="s">
        <v>2085</v>
      </c>
      <c r="B213" t="s">
        <v>2086</v>
      </c>
      <c r="C213" t="s">
        <v>2087</v>
      </c>
      <c r="D213" t="str">
        <f>_xlfn.CONCAT("&lt;option value=",Таблица2[[#This Row],[Код]],"&gt;",Таблица2[[#This Row],[Наименование]],"&lt;/option&gt;")</f>
        <v>&lt;option value=PZ&gt;Доска толстая в пакете/пачке/связке&lt;/option&gt;</v>
      </c>
      <c r="E213" t="str">
        <f>_xlfn.CONCAT("&lt;tr&gt;","&lt;td&gt;",Таблица2[[#This Row],[Код]],"&lt;/td&gt;","&lt;td&gt;",Таблица2[[#This Row],[Наименование]],"&lt;/td&gt;","&lt;td&gt;",Таблица2[[#This Row],[Наименование на английском языке]],"&lt;/td&gt;","&lt;/tr&gt;")</f>
        <v>&lt;tr&gt;&lt;td&gt;PZ&lt;/td&gt;&lt;td&gt;Доска толстая в пакете/пачке/связке&lt;/td&gt;&lt;td&gt;Planks, in bundle/bunch/truss&lt;/td&gt;&lt;/tr&gt;</v>
      </c>
    </row>
    <row r="214" spans="1:5" x14ac:dyDescent="0.25">
      <c r="A214" s="2" t="s">
        <v>372</v>
      </c>
      <c r="B214" t="s">
        <v>2088</v>
      </c>
      <c r="C214" t="s">
        <v>2089</v>
      </c>
      <c r="D214" t="str">
        <f>_xlfn.CONCAT("&lt;option value=",Таблица2[[#This Row],[Код]],"&gt;",Таблица2[[#This Row],[Наименование]],"&lt;/option&gt;")</f>
        <v>&lt;option value=QA&gt;Барабан стальной с несъемным днищем&lt;/option&gt;</v>
      </c>
      <c r="E214" t="str">
        <f>_xlfn.CONCAT("&lt;tr&gt;","&lt;td&gt;",Таблица2[[#This Row],[Код]],"&lt;/td&gt;","&lt;td&gt;",Таблица2[[#This Row],[Наименование]],"&lt;/td&gt;","&lt;td&gt;",Таблица2[[#This Row],[Наименование на английском языке]],"&lt;/td&gt;","&lt;/tr&gt;")</f>
        <v>&lt;tr&gt;&lt;td&gt;QA&lt;/td&gt;&lt;td&gt;Барабан стальной с несъемным днищем&lt;/td&gt;&lt;td&gt;Drum, steel, non-removable head&lt;/td&gt;&lt;/tr&gt;</v>
      </c>
    </row>
    <row r="215" spans="1:5" x14ac:dyDescent="0.25">
      <c r="A215" s="2" t="s">
        <v>2090</v>
      </c>
      <c r="B215" t="s">
        <v>2091</v>
      </c>
      <c r="C215" t="s">
        <v>2092</v>
      </c>
      <c r="D215" t="str">
        <f>_xlfn.CONCAT("&lt;option value=",Таблица2[[#This Row],[Код]],"&gt;",Таблица2[[#This Row],[Наименование]],"&lt;/option&gt;")</f>
        <v>&lt;option value=QB&gt;Барабан стальной со съемным днищем&lt;/option&gt;</v>
      </c>
      <c r="E215" t="str">
        <f>_xlfn.CONCAT("&lt;tr&gt;","&lt;td&gt;",Таблица2[[#This Row],[Код]],"&lt;/td&gt;","&lt;td&gt;",Таблица2[[#This Row],[Наименование]],"&lt;/td&gt;","&lt;td&gt;",Таблица2[[#This Row],[Наименование на английском языке]],"&lt;/td&gt;","&lt;/tr&gt;")</f>
        <v>&lt;tr&gt;&lt;td&gt;QB&lt;/td&gt;&lt;td&gt;Барабан стальной со съемным днищем&lt;/td&gt;&lt;td&gt;Drum, steel, removable head&lt;/td&gt;&lt;/tr&gt;</v>
      </c>
    </row>
    <row r="216" spans="1:5" x14ac:dyDescent="0.25">
      <c r="A216" s="2" t="s">
        <v>2093</v>
      </c>
      <c r="B216" t="s">
        <v>2094</v>
      </c>
      <c r="C216" t="s">
        <v>2095</v>
      </c>
      <c r="D216" t="str">
        <f>_xlfn.CONCAT("&lt;option value=",Таблица2[[#This Row],[Код]],"&gt;",Таблица2[[#This Row],[Наименование]],"&lt;/option&gt;")</f>
        <v>&lt;option value=QC&gt;Барабан алюминиевый с несъемным днищем&lt;/option&gt;</v>
      </c>
      <c r="E216" t="str">
        <f>_xlfn.CONCAT("&lt;tr&gt;","&lt;td&gt;",Таблица2[[#This Row],[Код]],"&lt;/td&gt;","&lt;td&gt;",Таблица2[[#This Row],[Наименование]],"&lt;/td&gt;","&lt;td&gt;",Таблица2[[#This Row],[Наименование на английском языке]],"&lt;/td&gt;","&lt;/tr&gt;")</f>
        <v>&lt;tr&gt;&lt;td&gt;QC&lt;/td&gt;&lt;td&gt;Барабан алюминиевый с несъемным днищем&lt;/td&gt;&lt;td&gt;Drum, aluminium, non-removable head&lt;/td&gt;&lt;/tr&gt;</v>
      </c>
    </row>
    <row r="217" spans="1:5" x14ac:dyDescent="0.25">
      <c r="A217" s="2" t="s">
        <v>2096</v>
      </c>
      <c r="B217" t="s">
        <v>2097</v>
      </c>
      <c r="C217" t="s">
        <v>2098</v>
      </c>
      <c r="D217" t="str">
        <f>_xlfn.CONCAT("&lt;option value=",Таблица2[[#This Row],[Код]],"&gt;",Таблица2[[#This Row],[Наименование]],"&lt;/option&gt;")</f>
        <v>&lt;option value=QD&gt;Барабан алюминиевый со съемным днищем&lt;/option&gt;</v>
      </c>
      <c r="E217" t="str">
        <f>_xlfn.CONCAT("&lt;tr&gt;","&lt;td&gt;",Таблица2[[#This Row],[Код]],"&lt;/td&gt;","&lt;td&gt;",Таблица2[[#This Row],[Наименование]],"&lt;/td&gt;","&lt;td&gt;",Таблица2[[#This Row],[Наименование на английском языке]],"&lt;/td&gt;","&lt;/tr&gt;")</f>
        <v>&lt;tr&gt;&lt;td&gt;QD&lt;/td&gt;&lt;td&gt;Барабан алюминиевый со съемным днищем&lt;/td&gt;&lt;td&gt;Drum, aluminium, removable head&lt;/td&gt;&lt;/tr&gt;</v>
      </c>
    </row>
    <row r="218" spans="1:5" x14ac:dyDescent="0.25">
      <c r="A218" s="2" t="s">
        <v>2099</v>
      </c>
      <c r="B218" t="s">
        <v>2100</v>
      </c>
      <c r="C218" t="s">
        <v>2101</v>
      </c>
      <c r="D218" t="str">
        <f>_xlfn.CONCAT("&lt;option value=",Таблица2[[#This Row],[Код]],"&gt;",Таблица2[[#This Row],[Наименование]],"&lt;/option&gt;")</f>
        <v>&lt;option value=QF&gt;Барабан пластмассовый с несъемным днищем&lt;/option&gt;</v>
      </c>
      <c r="E218" t="str">
        <f>_xlfn.CONCAT("&lt;tr&gt;","&lt;td&gt;",Таблица2[[#This Row],[Код]],"&lt;/td&gt;","&lt;td&gt;",Таблица2[[#This Row],[Наименование]],"&lt;/td&gt;","&lt;td&gt;",Таблица2[[#This Row],[Наименование на английском языке]],"&lt;/td&gt;","&lt;/tr&gt;")</f>
        <v>&lt;tr&gt;&lt;td&gt;QF&lt;/td&gt;&lt;td&gt;Барабан пластмассовый с несъемным днищем&lt;/td&gt;&lt;td&gt;Drum, plastic, non-removable head&lt;/td&gt;&lt;/tr&gt;</v>
      </c>
    </row>
    <row r="219" spans="1:5" x14ac:dyDescent="0.25">
      <c r="A219" s="2" t="s">
        <v>2102</v>
      </c>
      <c r="B219" t="s">
        <v>2103</v>
      </c>
      <c r="C219" t="s">
        <v>2104</v>
      </c>
      <c r="D219" t="str">
        <f>_xlfn.CONCAT("&lt;option value=",Таблица2[[#This Row],[Код]],"&gt;",Таблица2[[#This Row],[Наименование]],"&lt;/option&gt;")</f>
        <v>&lt;option value=QG&gt;Барабан пластмассовый со съемным днищем&lt;/option&gt;</v>
      </c>
      <c r="E219" t="str">
        <f>_xlfn.CONCAT("&lt;tr&gt;","&lt;td&gt;",Таблица2[[#This Row],[Код]],"&lt;/td&gt;","&lt;td&gt;",Таблица2[[#This Row],[Наименование]],"&lt;/td&gt;","&lt;td&gt;",Таблица2[[#This Row],[Наименование на английском языке]],"&lt;/td&gt;","&lt;/tr&gt;")</f>
        <v>&lt;tr&gt;&lt;td&gt;QG&lt;/td&gt;&lt;td&gt;Барабан пластмассовый со съемным днищем&lt;/td&gt;&lt;td&gt;Drum, plastic, removable head&lt;/td&gt;&lt;/tr&gt;</v>
      </c>
    </row>
    <row r="220" spans="1:5" x14ac:dyDescent="0.25">
      <c r="A220" s="2" t="s">
        <v>2105</v>
      </c>
      <c r="B220" t="s">
        <v>2106</v>
      </c>
      <c r="C220" t="s">
        <v>2107</v>
      </c>
      <c r="D220" t="str">
        <f>_xlfn.CONCAT("&lt;option value=",Таблица2[[#This Row],[Код]],"&gt;",Таблица2[[#This Row],[Наименование]],"&lt;/option&gt;")</f>
        <v>&lt;option value=QH&gt;Бочка (емкостью около 164 л) деревянная шпунтованная&lt;/option&gt;</v>
      </c>
      <c r="E220" t="str">
        <f>_xlfn.CONCAT("&lt;tr&gt;","&lt;td&gt;",Таблица2[[#This Row],[Код]],"&lt;/td&gt;","&lt;td&gt;",Таблица2[[#This Row],[Наименование]],"&lt;/td&gt;","&lt;td&gt;",Таблица2[[#This Row],[Наименование на английском языке]],"&lt;/td&gt;","&lt;/tr&gt;")</f>
        <v>&lt;tr&gt;&lt;td&gt;QH&lt;/td&gt;&lt;td&gt;Бочка (емкостью около 164 л) деревянная шпунтованная&lt;/td&gt;&lt;td&gt;Barrel, wooden, bung type&lt;/td&gt;&lt;/tr&gt;</v>
      </c>
    </row>
    <row r="221" spans="1:5" x14ac:dyDescent="0.25">
      <c r="A221" s="2" t="s">
        <v>2108</v>
      </c>
      <c r="B221" t="s">
        <v>2109</v>
      </c>
      <c r="C221" t="s">
        <v>2110</v>
      </c>
      <c r="D221" t="str">
        <f>_xlfn.CONCAT("&lt;option value=",Таблица2[[#This Row],[Код]],"&gt;",Таблица2[[#This Row],[Наименование]],"&lt;/option&gt;")</f>
        <v>&lt;option value=QJ&gt;Бочка (емкостью около 164 л) деревянная со съемным днищем&lt;/option&gt;</v>
      </c>
      <c r="E221" t="str">
        <f>_xlfn.CONCAT("&lt;tr&gt;","&lt;td&gt;",Таблица2[[#This Row],[Код]],"&lt;/td&gt;","&lt;td&gt;",Таблица2[[#This Row],[Наименование]],"&lt;/td&gt;","&lt;td&gt;",Таблица2[[#This Row],[Наименование на английском языке]],"&lt;/td&gt;","&lt;/tr&gt;")</f>
        <v>&lt;tr&gt;&lt;td&gt;QJ&lt;/td&gt;&lt;td&gt;Бочка (емкостью около 164 л) деревянная со съемным днищем&lt;/td&gt;&lt;td&gt;Barrel, wooden, removable head&lt;/td&gt;&lt;/tr&gt;</v>
      </c>
    </row>
    <row r="222" spans="1:5" x14ac:dyDescent="0.25">
      <c r="A222" s="2" t="s">
        <v>2111</v>
      </c>
      <c r="B222" t="s">
        <v>2112</v>
      </c>
      <c r="C222" t="s">
        <v>2113</v>
      </c>
      <c r="D222" t="str">
        <f>_xlfn.CONCAT("&lt;option value=",Таблица2[[#This Row],[Код]],"&gt;",Таблица2[[#This Row],[Наименование]],"&lt;/option&gt;")</f>
        <v>&lt;option value=QK&gt;Канистра стальная с несъемным днищем&lt;/option&gt;</v>
      </c>
      <c r="E222" t="str">
        <f>_xlfn.CONCAT("&lt;tr&gt;","&lt;td&gt;",Таблица2[[#This Row],[Код]],"&lt;/td&gt;","&lt;td&gt;",Таблица2[[#This Row],[Наименование]],"&lt;/td&gt;","&lt;td&gt;",Таблица2[[#This Row],[Наименование на английском языке]],"&lt;/td&gt;","&lt;/tr&gt;")</f>
        <v>&lt;tr&gt;&lt;td&gt;QK&lt;/td&gt;&lt;td&gt;Канистра стальная с несъемным днищем&lt;/td&gt;&lt;td&gt;Jerrican, steel, non-removable head&lt;/td&gt;&lt;/tr&gt;</v>
      </c>
    </row>
    <row r="223" spans="1:5" x14ac:dyDescent="0.25">
      <c r="A223" s="2" t="s">
        <v>2114</v>
      </c>
      <c r="B223" t="s">
        <v>2115</v>
      </c>
      <c r="C223" t="s">
        <v>2116</v>
      </c>
      <c r="D223" t="str">
        <f>_xlfn.CONCAT("&lt;option value=",Таблица2[[#This Row],[Код]],"&gt;",Таблица2[[#This Row],[Наименование]],"&lt;/option&gt;")</f>
        <v>&lt;option value=QL&gt;Канистра стальная со съемным днищем&lt;/option&gt;</v>
      </c>
      <c r="E223" t="str">
        <f>_xlfn.CONCAT("&lt;tr&gt;","&lt;td&gt;",Таблица2[[#This Row],[Код]],"&lt;/td&gt;","&lt;td&gt;",Таблица2[[#This Row],[Наименование]],"&lt;/td&gt;","&lt;td&gt;",Таблица2[[#This Row],[Наименование на английском языке]],"&lt;/td&gt;","&lt;/tr&gt;")</f>
        <v>&lt;tr&gt;&lt;td&gt;QL&lt;/td&gt;&lt;td&gt;Канистра стальная со съемным днищем&lt;/td&gt;&lt;td&gt;Jerrican, steel, removable head&lt;/td&gt;&lt;/tr&gt;</v>
      </c>
    </row>
    <row r="224" spans="1:5" x14ac:dyDescent="0.25">
      <c r="A224" s="2" t="s">
        <v>2117</v>
      </c>
      <c r="B224" t="s">
        <v>2118</v>
      </c>
      <c r="C224" t="s">
        <v>2119</v>
      </c>
      <c r="D224" t="str">
        <f>_xlfn.CONCAT("&lt;option value=",Таблица2[[#This Row],[Код]],"&gt;",Таблица2[[#This Row],[Наименование]],"&lt;/option&gt;")</f>
        <v>&lt;option value=QM&gt;Канистра пластмассовая с несъемным днищем&lt;/option&gt;</v>
      </c>
      <c r="E224" t="str">
        <f>_xlfn.CONCAT("&lt;tr&gt;","&lt;td&gt;",Таблица2[[#This Row],[Код]],"&lt;/td&gt;","&lt;td&gt;",Таблица2[[#This Row],[Наименование]],"&lt;/td&gt;","&lt;td&gt;",Таблица2[[#This Row],[Наименование на английском языке]],"&lt;/td&gt;","&lt;/tr&gt;")</f>
        <v>&lt;tr&gt;&lt;td&gt;QM&lt;/td&gt;&lt;td&gt;Канистра пластмассовая с несъемным днищем&lt;/td&gt;&lt;td&gt;Jerrican, plastic, non-removable head&lt;/td&gt;&lt;/tr&gt;</v>
      </c>
    </row>
    <row r="225" spans="1:5" x14ac:dyDescent="0.25">
      <c r="A225" s="2" t="s">
        <v>2120</v>
      </c>
      <c r="B225" t="s">
        <v>2121</v>
      </c>
      <c r="C225" t="s">
        <v>2122</v>
      </c>
      <c r="D225" t="str">
        <f>_xlfn.CONCAT("&lt;option value=",Таблица2[[#This Row],[Код]],"&gt;",Таблица2[[#This Row],[Наименование]],"&lt;/option&gt;")</f>
        <v>&lt;option value=QN&gt;Канистра пластмассовая со съемным днищем&lt;/option&gt;</v>
      </c>
      <c r="E225" t="str">
        <f>_xlfn.CONCAT("&lt;tr&gt;","&lt;td&gt;",Таблица2[[#This Row],[Код]],"&lt;/td&gt;","&lt;td&gt;",Таблица2[[#This Row],[Наименование]],"&lt;/td&gt;","&lt;td&gt;",Таблица2[[#This Row],[Наименование на английском языке]],"&lt;/td&gt;","&lt;/tr&gt;")</f>
        <v>&lt;tr&gt;&lt;td&gt;QN&lt;/td&gt;&lt;td&gt;Канистра пластмассовая со съемным днищем&lt;/td&gt;&lt;td&gt;Jerrican, plastic, removable head&lt;/td&gt;&lt;/tr&gt;</v>
      </c>
    </row>
    <row r="226" spans="1:5" x14ac:dyDescent="0.25">
      <c r="A226" s="2" t="s">
        <v>2123</v>
      </c>
      <c r="B226" t="s">
        <v>2124</v>
      </c>
      <c r="C226" t="s">
        <v>2125</v>
      </c>
      <c r="D226" t="str">
        <f>_xlfn.CONCAT("&lt;option value=",Таблица2[[#This Row],[Код]],"&gt;",Таблица2[[#This Row],[Наименование]],"&lt;/option&gt;")</f>
        <v>&lt;option value=QP&gt;Коробка деревянная из естественной древесины обыкновенная&lt;/option&gt;</v>
      </c>
      <c r="E226" t="str">
        <f>_xlfn.CONCAT("&lt;tr&gt;","&lt;td&gt;",Таблица2[[#This Row],[Код]],"&lt;/td&gt;","&lt;td&gt;",Таблица2[[#This Row],[Наименование]],"&lt;/td&gt;","&lt;td&gt;",Таблица2[[#This Row],[Наименование на английском языке]],"&lt;/td&gt;","&lt;/tr&gt;")</f>
        <v>&lt;tr&gt;&lt;td&gt;QP&lt;/td&gt;&lt;td&gt;Коробка деревянная из естественной древесины обыкновенная&lt;/td&gt;&lt;td&gt;Box, wooden, natural wood, ordinary&lt;/td&gt;&lt;/tr&gt;</v>
      </c>
    </row>
    <row r="227" spans="1:5" x14ac:dyDescent="0.25">
      <c r="A227" s="2" t="s">
        <v>2126</v>
      </c>
      <c r="B227" t="s">
        <v>2127</v>
      </c>
      <c r="C227" t="s">
        <v>2128</v>
      </c>
      <c r="D227" t="str">
        <f>_xlfn.CONCAT("&lt;option value=",Таблица2[[#This Row],[Код]],"&gt;",Таблица2[[#This Row],[Наименование]],"&lt;/option&gt;")</f>
        <v>&lt;option value=QQ&gt;Коробка деревянная из естественной древесины с плотно пригнанными стенками&lt;/option&gt;</v>
      </c>
      <c r="E227" t="str">
        <f>_xlfn.CONCAT("&lt;tr&gt;","&lt;td&gt;",Таблица2[[#This Row],[Код]],"&lt;/td&gt;","&lt;td&gt;",Таблица2[[#This Row],[Наименование]],"&lt;/td&gt;","&lt;td&gt;",Таблица2[[#This Row],[Наименование на английском языке]],"&lt;/td&gt;","&lt;/tr&gt;")</f>
        <v>&lt;tr&gt;&lt;td&gt;QQ&lt;/td&gt;&lt;td&gt;Коробка деревянная из естественной древесины с плотно пригнанными стенками&lt;/td&gt;&lt;td&gt;Box, wooden, natural wood, with sift proof walls&lt;/td&gt;&lt;/tr&gt;</v>
      </c>
    </row>
    <row r="228" spans="1:5" x14ac:dyDescent="0.25">
      <c r="A228" s="2" t="s">
        <v>2129</v>
      </c>
      <c r="B228" t="s">
        <v>2130</v>
      </c>
      <c r="C228" t="s">
        <v>2131</v>
      </c>
      <c r="D228" t="str">
        <f>_xlfn.CONCAT("&lt;option value=",Таблица2[[#This Row],[Код]],"&gt;",Таблица2[[#This Row],[Наименование]],"&lt;/option&gt;")</f>
        <v>&lt;option value=QR&gt;Коробка, пенопластовая&lt;/option&gt;</v>
      </c>
      <c r="E228" t="str">
        <f>_xlfn.CONCAT("&lt;tr&gt;","&lt;td&gt;",Таблица2[[#This Row],[Код]],"&lt;/td&gt;","&lt;td&gt;",Таблица2[[#This Row],[Наименование]],"&lt;/td&gt;","&lt;td&gt;",Таблица2[[#This Row],[Наименование на английском языке]],"&lt;/td&gt;","&lt;/tr&gt;")</f>
        <v>&lt;tr&gt;&lt;td&gt;QR&lt;/td&gt;&lt;td&gt;Коробка, пенопластовая&lt;/td&gt;&lt;td&gt;Box, plastic, expanded&lt;/td&gt;&lt;/tr&gt;</v>
      </c>
    </row>
    <row r="229" spans="1:5" x14ac:dyDescent="0.25">
      <c r="A229" s="2" t="s">
        <v>2132</v>
      </c>
      <c r="B229" t="s">
        <v>2133</v>
      </c>
      <c r="C229" t="s">
        <v>2134</v>
      </c>
      <c r="D229" t="str">
        <f>_xlfn.CONCAT("&lt;option value=",Таблица2[[#This Row],[Код]],"&gt;",Таблица2[[#This Row],[Наименование]],"&lt;/option&gt;")</f>
        <v>&lt;option value=QS&gt;Коробка из твердой пластмассы&lt;/option&gt;</v>
      </c>
      <c r="E229" t="str">
        <f>_xlfn.CONCAT("&lt;tr&gt;","&lt;td&gt;",Таблица2[[#This Row],[Код]],"&lt;/td&gt;","&lt;td&gt;",Таблица2[[#This Row],[Наименование]],"&lt;/td&gt;","&lt;td&gt;",Таблица2[[#This Row],[Наименование на английском языке]],"&lt;/td&gt;","&lt;/tr&gt;")</f>
        <v>&lt;tr&gt;&lt;td&gt;QS&lt;/td&gt;&lt;td&gt;Коробка из твердой пластмассы&lt;/td&gt;&lt;td&gt;Box, plastic, solid&lt;/td&gt;&lt;/tr&gt;</v>
      </c>
    </row>
    <row r="230" spans="1:5" x14ac:dyDescent="0.25">
      <c r="A230" s="2" t="s">
        <v>2135</v>
      </c>
      <c r="B230" t="s">
        <v>2136</v>
      </c>
      <c r="C230" t="s">
        <v>2137</v>
      </c>
      <c r="D230" t="str">
        <f>_xlfn.CONCAT("&lt;option value=",Таблица2[[#This Row],[Код]],"&gt;",Таблица2[[#This Row],[Наименование]],"&lt;/option&gt;")</f>
        <v>&lt;option value=RD&gt;Прут&lt;/option&gt;</v>
      </c>
      <c r="E230" t="str">
        <f>_xlfn.CONCAT("&lt;tr&gt;","&lt;td&gt;",Таблица2[[#This Row],[Код]],"&lt;/td&gt;","&lt;td&gt;",Таблица2[[#This Row],[Наименование]],"&lt;/td&gt;","&lt;td&gt;",Таблица2[[#This Row],[Наименование на английском языке]],"&lt;/td&gt;","&lt;/tr&gt;")</f>
        <v>&lt;tr&gt;&lt;td&gt;RD&lt;/td&gt;&lt;td&gt;Прут&lt;/td&gt;&lt;td&gt;Rod&lt;/td&gt;&lt;/tr&gt;</v>
      </c>
    </row>
    <row r="231" spans="1:5" x14ac:dyDescent="0.25">
      <c r="A231" s="2" t="s">
        <v>2138</v>
      </c>
      <c r="B231" t="s">
        <v>2139</v>
      </c>
      <c r="C231" t="s">
        <v>2140</v>
      </c>
      <c r="D231" t="str">
        <f>_xlfn.CONCAT("&lt;option value=",Таблица2[[#This Row],[Код]],"&gt;",Таблица2[[#This Row],[Наименование]],"&lt;/option&gt;")</f>
        <v>&lt;option value=RG&gt;Кольцо&lt;/option&gt;</v>
      </c>
      <c r="E231" t="str">
        <f>_xlfn.CONCAT("&lt;tr&gt;","&lt;td&gt;",Таблица2[[#This Row],[Код]],"&lt;/td&gt;","&lt;td&gt;",Таблица2[[#This Row],[Наименование]],"&lt;/td&gt;","&lt;td&gt;",Таблица2[[#This Row],[Наименование на английском языке]],"&lt;/td&gt;","&lt;/tr&gt;")</f>
        <v>&lt;tr&gt;&lt;td&gt;RG&lt;/td&gt;&lt;td&gt;Кольцо&lt;/td&gt;&lt;td&gt;Ring&lt;/td&gt;&lt;/tr&gt;</v>
      </c>
    </row>
    <row r="232" spans="1:5" x14ac:dyDescent="0.25">
      <c r="A232" s="2" t="s">
        <v>2141</v>
      </c>
      <c r="B232" t="s">
        <v>2142</v>
      </c>
      <c r="C232" t="s">
        <v>2143</v>
      </c>
      <c r="D232" t="str">
        <f>_xlfn.CONCAT("&lt;option value=",Таблица2[[#This Row],[Код]],"&gt;",Таблица2[[#This Row],[Наименование]],"&lt;/option&gt;")</f>
        <v>&lt;option value=RJ&gt;Стойка, вешалка для одежды&lt;/option&gt;</v>
      </c>
      <c r="E232" t="str">
        <f>_xlfn.CONCAT("&lt;tr&gt;","&lt;td&gt;",Таблица2[[#This Row],[Код]],"&lt;/td&gt;","&lt;td&gt;",Таблица2[[#This Row],[Наименование]],"&lt;/td&gt;","&lt;td&gt;",Таблица2[[#This Row],[Наименование на английском языке]],"&lt;/td&gt;","&lt;/tr&gt;")</f>
        <v>&lt;tr&gt;&lt;td&gt;RJ&lt;/td&gt;&lt;td&gt;Стойка, вешалка для одежды&lt;/td&gt;&lt;td&gt;Rack, clothing hanger&lt;/td&gt;&lt;/tr&gt;</v>
      </c>
    </row>
    <row r="233" spans="1:5" x14ac:dyDescent="0.25">
      <c r="A233" s="2" t="s">
        <v>2144</v>
      </c>
      <c r="B233" t="s">
        <v>2145</v>
      </c>
      <c r="C233" t="s">
        <v>2146</v>
      </c>
      <c r="D233" t="str">
        <f>_xlfn.CONCAT("&lt;option value=",Таблица2[[#This Row],[Код]],"&gt;",Таблица2[[#This Row],[Наименование]],"&lt;/option&gt;")</f>
        <v>&lt;option value=RK&gt;Стойка&lt;/option&gt;</v>
      </c>
      <c r="E233" t="str">
        <f>_xlfn.CONCAT("&lt;tr&gt;","&lt;td&gt;",Таблица2[[#This Row],[Код]],"&lt;/td&gt;","&lt;td&gt;",Таблица2[[#This Row],[Наименование]],"&lt;/td&gt;","&lt;td&gt;",Таблица2[[#This Row],[Наименование на английском языке]],"&lt;/td&gt;","&lt;/tr&gt;")</f>
        <v>&lt;tr&gt;&lt;td&gt;RK&lt;/td&gt;&lt;td&gt;Стойка&lt;/td&gt;&lt;td&gt;Rack&lt;/td&gt;&lt;/tr&gt;</v>
      </c>
    </row>
    <row r="234" spans="1:5" x14ac:dyDescent="0.25">
      <c r="A234" s="2" t="s">
        <v>2147</v>
      </c>
      <c r="B234" t="s">
        <v>2148</v>
      </c>
      <c r="C234" t="s">
        <v>2149</v>
      </c>
      <c r="D234" t="str">
        <f>_xlfn.CONCAT("&lt;option value=",Таблица2[[#This Row],[Код]],"&gt;",Таблица2[[#This Row],[Наименование]],"&lt;/option&gt;")</f>
        <v>&lt;option value=RL&gt;Катушка&lt;/option&gt;</v>
      </c>
      <c r="E234" t="str">
        <f>_xlfn.CONCAT("&lt;tr&gt;","&lt;td&gt;",Таблица2[[#This Row],[Код]],"&lt;/td&gt;","&lt;td&gt;",Таблица2[[#This Row],[Наименование]],"&lt;/td&gt;","&lt;td&gt;",Таблица2[[#This Row],[Наименование на английском языке]],"&lt;/td&gt;","&lt;/tr&gt;")</f>
        <v>&lt;tr&gt;&lt;td&gt;RL&lt;/td&gt;&lt;td&gt;Катушка&lt;/td&gt;&lt;td&gt;Reel&lt;/td&gt;&lt;/tr&gt;</v>
      </c>
    </row>
    <row r="235" spans="1:5" x14ac:dyDescent="0.25">
      <c r="A235" s="2" t="s">
        <v>376</v>
      </c>
      <c r="B235" t="s">
        <v>2150</v>
      </c>
      <c r="C235" t="s">
        <v>2151</v>
      </c>
      <c r="D235" t="str">
        <f>_xlfn.CONCAT("&lt;option value=",Таблица2[[#This Row],[Код]],"&gt;",Таблица2[[#This Row],[Наименование]],"&lt;/option&gt;")</f>
        <v>&lt;option value=RO&gt;Рулон (полосового материала)&lt;/option&gt;</v>
      </c>
      <c r="E235" t="str">
        <f>_xlfn.CONCAT("&lt;tr&gt;","&lt;td&gt;",Таблица2[[#This Row],[Код]],"&lt;/td&gt;","&lt;td&gt;",Таблица2[[#This Row],[Наименование]],"&lt;/td&gt;","&lt;td&gt;",Таблица2[[#This Row],[Наименование на английском языке]],"&lt;/td&gt;","&lt;/tr&gt;")</f>
        <v>&lt;tr&gt;&lt;td&gt;RO&lt;/td&gt;&lt;td&gt;Рулон (полосового материала)&lt;/td&gt;&lt;td&gt;Roll&lt;/td&gt;&lt;/tr&gt;</v>
      </c>
    </row>
    <row r="236" spans="1:5" x14ac:dyDescent="0.25">
      <c r="A236" s="2" t="s">
        <v>2152</v>
      </c>
      <c r="B236" t="s">
        <v>2153</v>
      </c>
      <c r="C236" t="s">
        <v>2154</v>
      </c>
      <c r="D236" t="str">
        <f>_xlfn.CONCAT("&lt;option value=",Таблица2[[#This Row],[Код]],"&gt;",Таблица2[[#This Row],[Наименование]],"&lt;/option&gt;")</f>
        <v>&lt;option value=RT&gt;Сетка типа используемой для овощей или фруктов&lt;/option&gt;</v>
      </c>
      <c r="E236" t="str">
        <f>_xlfn.CONCAT("&lt;tr&gt;","&lt;td&gt;",Таблица2[[#This Row],[Код]],"&lt;/td&gt;","&lt;td&gt;",Таблица2[[#This Row],[Наименование]],"&lt;/td&gt;","&lt;td&gt;",Таблица2[[#This Row],[Наименование на английском языке]],"&lt;/td&gt;","&lt;/tr&gt;")</f>
        <v>&lt;tr&gt;&lt;td&gt;RT&lt;/td&gt;&lt;td&gt;Сетка типа используемой для овощей или фруктов&lt;/td&gt;&lt;td&gt;Rednet&lt;/td&gt;&lt;/tr&gt;</v>
      </c>
    </row>
    <row r="237" spans="1:5" x14ac:dyDescent="0.25">
      <c r="A237" s="2" t="s">
        <v>2155</v>
      </c>
      <c r="B237" t="s">
        <v>2156</v>
      </c>
      <c r="C237" t="s">
        <v>2157</v>
      </c>
      <c r="D237" t="str">
        <f>_xlfn.CONCAT("&lt;option value=",Таблица2[[#This Row],[Код]],"&gt;",Таблица2[[#This Row],[Наименование]],"&lt;/option&gt;")</f>
        <v>&lt;option value=RZ&gt;Прут в пакете/пачке/связке&lt;/option&gt;</v>
      </c>
      <c r="E237" t="str">
        <f>_xlfn.CONCAT("&lt;tr&gt;","&lt;td&gt;",Таблица2[[#This Row],[Код]],"&lt;/td&gt;","&lt;td&gt;",Таблица2[[#This Row],[Наименование]],"&lt;/td&gt;","&lt;td&gt;",Таблица2[[#This Row],[Наименование на английском языке]],"&lt;/td&gt;","&lt;/tr&gt;")</f>
        <v>&lt;tr&gt;&lt;td&gt;RZ&lt;/td&gt;&lt;td&gt;Прут в пакете/пачке/связке&lt;/td&gt;&lt;td&gt;Rods, in bundle/bunch/truss&lt;/td&gt;&lt;/tr&gt;</v>
      </c>
    </row>
    <row r="238" spans="1:5" x14ac:dyDescent="0.25">
      <c r="A238" s="2" t="s">
        <v>384</v>
      </c>
      <c r="B238" t="s">
        <v>2158</v>
      </c>
      <c r="C238" t="s">
        <v>2159</v>
      </c>
      <c r="D238" t="str">
        <f>_xlfn.CONCAT("&lt;option value=",Таблица2[[#This Row],[Код]],"&gt;",Таблица2[[#This Row],[Наименование]],"&lt;/option&gt;")</f>
        <v>&lt;option value=SA&gt;Мешок (куль)&lt;/option&gt;</v>
      </c>
      <c r="E238" t="str">
        <f>_xlfn.CONCAT("&lt;tr&gt;","&lt;td&gt;",Таблица2[[#This Row],[Код]],"&lt;/td&gt;","&lt;td&gt;",Таблица2[[#This Row],[Наименование]],"&lt;/td&gt;","&lt;td&gt;",Таблица2[[#This Row],[Наименование на английском языке]],"&lt;/td&gt;","&lt;/tr&gt;")</f>
        <v>&lt;tr&gt;&lt;td&gt;SA&lt;/td&gt;&lt;td&gt;Мешок (куль)&lt;/td&gt;&lt;td&gt;Sack&lt;/td&gt;&lt;/tr&gt;</v>
      </c>
    </row>
    <row r="239" spans="1:5" x14ac:dyDescent="0.25">
      <c r="A239" s="2" t="s">
        <v>386</v>
      </c>
      <c r="B239" t="s">
        <v>2160</v>
      </c>
      <c r="C239" t="s">
        <v>2161</v>
      </c>
      <c r="D239" t="str">
        <f>_xlfn.CONCAT("&lt;option value=",Таблица2[[#This Row],[Код]],"&gt;",Таблица2[[#This Row],[Наименование]],"&lt;/option&gt;")</f>
        <v>&lt;option value=SB&gt;Сляб&lt;/option&gt;</v>
      </c>
      <c r="E239" t="str">
        <f>_xlfn.CONCAT("&lt;tr&gt;","&lt;td&gt;",Таблица2[[#This Row],[Код]],"&lt;/td&gt;","&lt;td&gt;",Таблица2[[#This Row],[Наименование]],"&lt;/td&gt;","&lt;td&gt;",Таблица2[[#This Row],[Наименование на английском языке]],"&lt;/td&gt;","&lt;/tr&gt;")</f>
        <v>&lt;tr&gt;&lt;td&gt;SB&lt;/td&gt;&lt;td&gt;Сляб&lt;/td&gt;&lt;td&gt;Slab&lt;/td&gt;&lt;/tr&gt;</v>
      </c>
    </row>
    <row r="240" spans="1:5" x14ac:dyDescent="0.25">
      <c r="A240" s="2" t="s">
        <v>388</v>
      </c>
      <c r="B240" t="s">
        <v>2162</v>
      </c>
      <c r="C240" t="s">
        <v>2163</v>
      </c>
      <c r="D240" t="str">
        <f>_xlfn.CONCAT("&lt;option value=",Таблица2[[#This Row],[Код]],"&gt;",Таблица2[[#This Row],[Наименование]],"&lt;/option&gt;")</f>
        <v>&lt;option value=SC&gt;Ящик решетчатый (или обрешетка) мелкий&lt;/option&gt;</v>
      </c>
      <c r="E240" t="str">
        <f>_xlfn.CONCAT("&lt;tr&gt;","&lt;td&gt;",Таблица2[[#This Row],[Код]],"&lt;/td&gt;","&lt;td&gt;",Таблица2[[#This Row],[Наименование]],"&lt;/td&gt;","&lt;td&gt;",Таблица2[[#This Row],[Наименование на английском языке]],"&lt;/td&gt;","&lt;/tr&gt;")</f>
        <v>&lt;tr&gt;&lt;td&gt;SC&lt;/td&gt;&lt;td&gt;Ящик решетчатый (или обрешетка) мелкий&lt;/td&gt;&lt;td&gt;Crate, shallow&lt;/td&gt;&lt;/tr&gt;</v>
      </c>
    </row>
    <row r="241" spans="1:5" x14ac:dyDescent="0.25">
      <c r="A241" s="2" t="s">
        <v>390</v>
      </c>
      <c r="B241" t="s">
        <v>2164</v>
      </c>
      <c r="C241" t="s">
        <v>2165</v>
      </c>
      <c r="D241" t="str">
        <f>_xlfn.CONCAT("&lt;option value=",Таблица2[[#This Row],[Код]],"&gt;",Таблица2[[#This Row],[Наименование]],"&lt;/option&gt;")</f>
        <v>&lt;option value=SD&gt;Шпиндель&lt;/option&gt;</v>
      </c>
      <c r="E241" t="str">
        <f>_xlfn.CONCAT("&lt;tr&gt;","&lt;td&gt;",Таблица2[[#This Row],[Код]],"&lt;/td&gt;","&lt;td&gt;",Таблица2[[#This Row],[Наименование]],"&lt;/td&gt;","&lt;td&gt;",Таблица2[[#This Row],[Наименование на английском языке]],"&lt;/td&gt;","&lt;/tr&gt;")</f>
        <v>&lt;tr&gt;&lt;td&gt;SD&lt;/td&gt;&lt;td&gt;Шпиндель&lt;/td&gt;&lt;td&gt;Spindle&lt;/td&gt;&lt;/tr&gt;</v>
      </c>
    </row>
    <row r="242" spans="1:5" x14ac:dyDescent="0.25">
      <c r="A242" s="2" t="s">
        <v>392</v>
      </c>
      <c r="B242" t="s">
        <v>2166</v>
      </c>
      <c r="C242" t="s">
        <v>2167</v>
      </c>
      <c r="D242" t="str">
        <f>_xlfn.CONCAT("&lt;option value=",Таблица2[[#This Row],[Код]],"&gt;",Таблица2[[#This Row],[Наименование]],"&lt;/option&gt;")</f>
        <v>&lt;option value=SE&gt;Сундук, морской&lt;/option&gt;</v>
      </c>
      <c r="E242" t="str">
        <f>_xlfn.CONCAT("&lt;tr&gt;","&lt;td&gt;",Таблица2[[#This Row],[Код]],"&lt;/td&gt;","&lt;td&gt;",Таблица2[[#This Row],[Наименование]],"&lt;/td&gt;","&lt;td&gt;",Таблица2[[#This Row],[Наименование на английском языке]],"&lt;/td&gt;","&lt;/tr&gt;")</f>
        <v>&lt;tr&gt;&lt;td&gt;SE&lt;/td&gt;&lt;td&gt;Сундук, морской&lt;/td&gt;&lt;td&gt;Sea-chest&lt;/td&gt;&lt;/tr&gt;</v>
      </c>
    </row>
    <row r="243" spans="1:5" x14ac:dyDescent="0.25">
      <c r="A243" s="2" t="s">
        <v>396</v>
      </c>
      <c r="B243" t="s">
        <v>2168</v>
      </c>
      <c r="C243" t="s">
        <v>2169</v>
      </c>
      <c r="D243" t="str">
        <f>_xlfn.CONCAT("&lt;option value=",Таблица2[[#This Row],[Код]],"&gt;",Таблица2[[#This Row],[Наименование]],"&lt;/option&gt;")</f>
        <v>&lt;option value=SH&gt;Пакетик&lt;/option&gt;</v>
      </c>
      <c r="E243" t="str">
        <f>_xlfn.CONCAT("&lt;tr&gt;","&lt;td&gt;",Таблица2[[#This Row],[Код]],"&lt;/td&gt;","&lt;td&gt;",Таблица2[[#This Row],[Наименование]],"&lt;/td&gt;","&lt;td&gt;",Таблица2[[#This Row],[Наименование на английском языке]],"&lt;/td&gt;","&lt;/tr&gt;")</f>
        <v>&lt;tr&gt;&lt;td&gt;SH&lt;/td&gt;&lt;td&gt;Пакетик&lt;/td&gt;&lt;td&gt;Sachet&lt;/td&gt;&lt;/tr&gt;</v>
      </c>
    </row>
    <row r="244" spans="1:5" x14ac:dyDescent="0.25">
      <c r="A244" s="2" t="s">
        <v>398</v>
      </c>
      <c r="B244" t="s">
        <v>2170</v>
      </c>
      <c r="C244" t="s">
        <v>2171</v>
      </c>
      <c r="D244" t="str">
        <f>_xlfn.CONCAT("&lt;option value=",Таблица2[[#This Row],[Код]],"&gt;",Таблица2[[#This Row],[Наименование]],"&lt;/option&gt;")</f>
        <v>&lt;option value=SI&gt;Стеллаж&lt;/option&gt;</v>
      </c>
      <c r="E244" t="str">
        <f>_xlfn.CONCAT("&lt;tr&gt;","&lt;td&gt;",Таблица2[[#This Row],[Код]],"&lt;/td&gt;","&lt;td&gt;",Таблица2[[#This Row],[Наименование]],"&lt;/td&gt;","&lt;td&gt;",Таблица2[[#This Row],[Наименование на английском языке]],"&lt;/td&gt;","&lt;/tr&gt;")</f>
        <v>&lt;tr&gt;&lt;td&gt;SI&lt;/td&gt;&lt;td&gt;Стеллаж&lt;/td&gt;&lt;td&gt;Skid&lt;/td&gt;&lt;/tr&gt;</v>
      </c>
    </row>
    <row r="245" spans="1:5" x14ac:dyDescent="0.25">
      <c r="A245" s="2" t="s">
        <v>402</v>
      </c>
      <c r="B245" t="s">
        <v>2172</v>
      </c>
      <c r="C245" t="s">
        <v>2173</v>
      </c>
      <c r="D245" t="str">
        <f>_xlfn.CONCAT("&lt;option value=",Таблица2[[#This Row],[Код]],"&gt;",Таблица2[[#This Row],[Наименование]],"&lt;/option&gt;")</f>
        <v>&lt;option value=SK&gt;Ящик, каркасный&lt;/option&gt;</v>
      </c>
      <c r="E245" t="str">
        <f>_xlfn.CONCAT("&lt;tr&gt;","&lt;td&gt;",Таблица2[[#This Row],[Код]],"&lt;/td&gt;","&lt;td&gt;",Таблица2[[#This Row],[Наименование]],"&lt;/td&gt;","&lt;td&gt;",Таблица2[[#This Row],[Наименование на английском языке]],"&lt;/td&gt;","&lt;/tr&gt;")</f>
        <v>&lt;tr&gt;&lt;td&gt;SK&lt;/td&gt;&lt;td&gt;Ящик, каркасный&lt;/td&gt;&lt;td&gt;Case, skeleton&lt;/td&gt;&lt;/tr&gt;</v>
      </c>
    </row>
    <row r="246" spans="1:5" x14ac:dyDescent="0.25">
      <c r="A246" s="2" t="s">
        <v>404</v>
      </c>
      <c r="B246" t="s">
        <v>2174</v>
      </c>
      <c r="C246" t="s">
        <v>2175</v>
      </c>
      <c r="D246" t="str">
        <f>_xlfn.CONCAT("&lt;option value=",Таблица2[[#This Row],[Код]],"&gt;",Таблица2[[#This Row],[Наименование]],"&lt;/option&gt;")</f>
        <v>&lt;option value=SL&gt;Лист, прокладной&lt;/option&gt;</v>
      </c>
      <c r="E246" t="str">
        <f>_xlfn.CONCAT("&lt;tr&gt;","&lt;td&gt;",Таблица2[[#This Row],[Код]],"&lt;/td&gt;","&lt;td&gt;",Таблица2[[#This Row],[Наименование]],"&lt;/td&gt;","&lt;td&gt;",Таблица2[[#This Row],[Наименование на английском языке]],"&lt;/td&gt;","&lt;/tr&gt;")</f>
        <v>&lt;tr&gt;&lt;td&gt;SL&lt;/td&gt;&lt;td&gt;Лист, прокладной&lt;/td&gt;&lt;td&gt;Slipsheet&lt;/td&gt;&lt;/tr&gt;</v>
      </c>
    </row>
    <row r="247" spans="1:5" x14ac:dyDescent="0.25">
      <c r="A247" s="2" t="s">
        <v>406</v>
      </c>
      <c r="B247" t="s">
        <v>2176</v>
      </c>
      <c r="C247" t="s">
        <v>2177</v>
      </c>
      <c r="D247" t="str">
        <f>_xlfn.CONCAT("&lt;option value=",Таблица2[[#This Row],[Код]],"&gt;",Таблица2[[#This Row],[Наименование]],"&lt;/option&gt;")</f>
        <v>&lt;option value=SM&gt;Лист, металлический&lt;/option&gt;</v>
      </c>
      <c r="E247" t="str">
        <f>_xlfn.CONCAT("&lt;tr&gt;","&lt;td&gt;",Таблица2[[#This Row],[Код]],"&lt;/td&gt;","&lt;td&gt;",Таблица2[[#This Row],[Наименование]],"&lt;/td&gt;","&lt;td&gt;",Таблица2[[#This Row],[Наименование на английском языке]],"&lt;/td&gt;","&lt;/tr&gt;")</f>
        <v>&lt;tr&gt;&lt;td&gt;SM&lt;/td&gt;&lt;td&gt;Лист, металлический&lt;/td&gt;&lt;td&gt;Sheet metal&lt;/td&gt;&lt;/tr&gt;</v>
      </c>
    </row>
    <row r="248" spans="1:5" x14ac:dyDescent="0.25">
      <c r="A248" s="2" t="s">
        <v>410</v>
      </c>
      <c r="B248" t="s">
        <v>2178</v>
      </c>
      <c r="C248" t="s">
        <v>2179</v>
      </c>
      <c r="D248" t="str">
        <f>_xlfn.CONCAT("&lt;option value=",Таблица2[[#This Row],[Код]],"&gt;",Таблица2[[#This Row],[Наименование]],"&lt;/option&gt;")</f>
        <v>&lt;option value=SO&gt;Шпулька&lt;/option&gt;</v>
      </c>
      <c r="E248" t="str">
        <f>_xlfn.CONCAT("&lt;tr&gt;","&lt;td&gt;",Таблица2[[#This Row],[Код]],"&lt;/td&gt;","&lt;td&gt;",Таблица2[[#This Row],[Наименование]],"&lt;/td&gt;","&lt;td&gt;",Таблица2[[#This Row],[Наименование на английском языке]],"&lt;/td&gt;","&lt;/tr&gt;")</f>
        <v>&lt;tr&gt;&lt;td&gt;SO&lt;/td&gt;&lt;td&gt;Шпулька&lt;/td&gt;&lt;td&gt;Spool&lt;/td&gt;&lt;/tr&gt;</v>
      </c>
    </row>
    <row r="249" spans="1:5" x14ac:dyDescent="0.25">
      <c r="A249" s="2" t="s">
        <v>2180</v>
      </c>
      <c r="B249" t="s">
        <v>2181</v>
      </c>
      <c r="C249" t="s">
        <v>2182</v>
      </c>
      <c r="D249" t="str">
        <f>_xlfn.CONCAT("&lt;option value=",Таблица2[[#This Row],[Код]],"&gt;",Таблица2[[#This Row],[Наименование]],"&lt;/option&gt;")</f>
        <v>&lt;option value=SP&gt;Лист с пластмассовым покрытием&lt;/option&gt;</v>
      </c>
      <c r="E249" t="str">
        <f>_xlfn.CONCAT("&lt;tr&gt;","&lt;td&gt;",Таблица2[[#This Row],[Код]],"&lt;/td&gt;","&lt;td&gt;",Таблица2[[#This Row],[Наименование]],"&lt;/td&gt;","&lt;td&gt;",Таблица2[[#This Row],[Наименование на английском языке]],"&lt;/td&gt;","&lt;/tr&gt;")</f>
        <v>&lt;tr&gt;&lt;td&gt;SP&lt;/td&gt;&lt;td&gt;Лист с пластмассовым покрытием&lt;/td&gt;&lt;td&gt;Sheet, plastic wrapping&lt;/td&gt;&lt;/tr&gt;</v>
      </c>
    </row>
    <row r="250" spans="1:5" x14ac:dyDescent="0.25">
      <c r="A250" s="2" t="s">
        <v>414</v>
      </c>
      <c r="B250" t="s">
        <v>2183</v>
      </c>
      <c r="C250" t="s">
        <v>2184</v>
      </c>
      <c r="D250" t="str">
        <f>_xlfn.CONCAT("&lt;option value=",Таблица2[[#This Row],[Код]],"&gt;",Таблица2[[#This Row],[Наименование]],"&lt;/option&gt;")</f>
        <v>&lt;option value=SS&gt;Ящик, стальной&lt;/option&gt;</v>
      </c>
      <c r="E250" t="str">
        <f>_xlfn.CONCAT("&lt;tr&gt;","&lt;td&gt;",Таблица2[[#This Row],[Код]],"&lt;/td&gt;","&lt;td&gt;",Таблица2[[#This Row],[Наименование]],"&lt;/td&gt;","&lt;td&gt;",Таблица2[[#This Row],[Наименование на английском языке]],"&lt;/td&gt;","&lt;/tr&gt;")</f>
        <v>&lt;tr&gt;&lt;td&gt;SS&lt;/td&gt;&lt;td&gt;Ящик, стальной&lt;/td&gt;&lt;td&gt;Case, steel&lt;/td&gt;&lt;/tr&gt;</v>
      </c>
    </row>
    <row r="251" spans="1:5" x14ac:dyDescent="0.25">
      <c r="A251" s="2" t="s">
        <v>416</v>
      </c>
      <c r="B251" t="s">
        <v>2185</v>
      </c>
      <c r="C251" t="s">
        <v>2186</v>
      </c>
      <c r="D251" t="str">
        <f>_xlfn.CONCAT("&lt;option value=",Таблица2[[#This Row],[Код]],"&gt;",Таблица2[[#This Row],[Наименование]],"&lt;/option&gt;")</f>
        <v>&lt;option value=ST&gt;Лист&lt;/option&gt;</v>
      </c>
      <c r="E251" t="str">
        <f>_xlfn.CONCAT("&lt;tr&gt;","&lt;td&gt;",Таблица2[[#This Row],[Код]],"&lt;/td&gt;","&lt;td&gt;",Таблица2[[#This Row],[Наименование]],"&lt;/td&gt;","&lt;td&gt;",Таблица2[[#This Row],[Наименование на английском языке]],"&lt;/td&gt;","&lt;/tr&gt;")</f>
        <v>&lt;tr&gt;&lt;td&gt;ST&lt;/td&gt;&lt;td&gt;Лист&lt;/td&gt;&lt;td&gt;Sheet&lt;/td&gt;&lt;/tr&gt;</v>
      </c>
    </row>
    <row r="252" spans="1:5" x14ac:dyDescent="0.25">
      <c r="A252" s="2" t="s">
        <v>2187</v>
      </c>
      <c r="B252" t="s">
        <v>2188</v>
      </c>
      <c r="C252" t="s">
        <v>2189</v>
      </c>
      <c r="D252" t="str">
        <f>_xlfn.CONCAT("&lt;option value=",Таблица2[[#This Row],[Код]],"&gt;",Таблица2[[#This Row],[Наименование]],"&lt;/option&gt;")</f>
        <v>&lt;option value=SU&gt;Чемодан&lt;/option&gt;</v>
      </c>
      <c r="E252" t="str">
        <f>_xlfn.CONCAT("&lt;tr&gt;","&lt;td&gt;",Таблица2[[#This Row],[Код]],"&lt;/td&gt;","&lt;td&gt;",Таблица2[[#This Row],[Наименование]],"&lt;/td&gt;","&lt;td&gt;",Таблица2[[#This Row],[Наименование на английском языке]],"&lt;/td&gt;","&lt;/tr&gt;")</f>
        <v>&lt;tr&gt;&lt;td&gt;SU&lt;/td&gt;&lt;td&gt;Чемодан&lt;/td&gt;&lt;td&gt;Suitcase&lt;/td&gt;&lt;/tr&gt;</v>
      </c>
    </row>
    <row r="253" spans="1:5" x14ac:dyDescent="0.25">
      <c r="A253" s="2" t="s">
        <v>418</v>
      </c>
      <c r="B253" t="s">
        <v>2190</v>
      </c>
      <c r="C253" t="s">
        <v>2191</v>
      </c>
      <c r="D253" t="str">
        <f>_xlfn.CONCAT("&lt;option value=",Таблица2[[#This Row],[Код]],"&gt;",Таблица2[[#This Row],[Наименование]],"&lt;/option&gt;")</f>
        <v>&lt;option value=SV&gt;Конверт, стальной&lt;/option&gt;</v>
      </c>
      <c r="E253" t="str">
        <f>_xlfn.CONCAT("&lt;tr&gt;","&lt;td&gt;",Таблица2[[#This Row],[Код]],"&lt;/td&gt;","&lt;td&gt;",Таблица2[[#This Row],[Наименование]],"&lt;/td&gt;","&lt;td&gt;",Таблица2[[#This Row],[Наименование на английском языке]],"&lt;/td&gt;","&lt;/tr&gt;")</f>
        <v>&lt;tr&gt;&lt;td&gt;SV&lt;/td&gt;&lt;td&gt;Конверт, стальной&lt;/td&gt;&lt;td&gt;Envelope, steel&lt;/td&gt;&lt;/tr&gt;</v>
      </c>
    </row>
    <row r="254" spans="1:5" x14ac:dyDescent="0.25">
      <c r="A254" s="2" t="s">
        <v>2192</v>
      </c>
      <c r="B254" t="s">
        <v>2193</v>
      </c>
      <c r="C254" t="s">
        <v>2194</v>
      </c>
      <c r="D254" t="str">
        <f>_xlfn.CONCAT("&lt;option value=",Таблица2[[#This Row],[Код]],"&gt;",Таблица2[[#This Row],[Наименование]],"&lt;/option&gt;")</f>
        <v>&lt;option value=SW&gt;В термоусадочной пленке&lt;/option&gt;</v>
      </c>
      <c r="E254" t="str">
        <f>_xlfn.CONCAT("&lt;tr&gt;","&lt;td&gt;",Таблица2[[#This Row],[Код]],"&lt;/td&gt;","&lt;td&gt;",Таблица2[[#This Row],[Наименование]],"&lt;/td&gt;","&lt;td&gt;",Таблица2[[#This Row],[Наименование на английском языке]],"&lt;/td&gt;","&lt;/tr&gt;")</f>
        <v>&lt;tr&gt;&lt;td&gt;SW&lt;/td&gt;&lt;td&gt;В термоусадочной пленке&lt;/td&gt;&lt;td&gt;Shrink-wrapped&lt;/td&gt;&lt;/tr&gt;</v>
      </c>
    </row>
    <row r="255" spans="1:5" x14ac:dyDescent="0.25">
      <c r="A255" s="2" t="s">
        <v>420</v>
      </c>
      <c r="B255" t="s">
        <v>2195</v>
      </c>
      <c r="C255" t="s">
        <v>2196</v>
      </c>
      <c r="D255" t="str">
        <f>_xlfn.CONCAT("&lt;option value=",Таблица2[[#This Row],[Код]],"&gt;",Таблица2[[#This Row],[Наименование]],"&lt;/option&gt;")</f>
        <v>&lt;option value=SX&gt;Комплект&lt;/option&gt;</v>
      </c>
      <c r="E255" t="str">
        <f>_xlfn.CONCAT("&lt;tr&gt;","&lt;td&gt;",Таблица2[[#This Row],[Код]],"&lt;/td&gt;","&lt;td&gt;",Таблица2[[#This Row],[Наименование]],"&lt;/td&gt;","&lt;td&gt;",Таблица2[[#This Row],[Наименование на английском языке]],"&lt;/td&gt;","&lt;/tr&gt;")</f>
        <v>&lt;tr&gt;&lt;td&gt;SX&lt;/td&gt;&lt;td&gt;Комплект&lt;/td&gt;&lt;td&gt;Set&lt;/td&gt;&lt;/tr&gt;</v>
      </c>
    </row>
    <row r="256" spans="1:5" x14ac:dyDescent="0.25">
      <c r="A256" s="2" t="s">
        <v>422</v>
      </c>
      <c r="B256" t="s">
        <v>2197</v>
      </c>
      <c r="C256" t="s">
        <v>2198</v>
      </c>
      <c r="D256" t="str">
        <f>_xlfn.CONCAT("&lt;option value=",Таблица2[[#This Row],[Код]],"&gt;",Таблица2[[#This Row],[Наименование]],"&lt;/option&gt;")</f>
        <v>&lt;option value=SY&gt;Гильза&lt;/option&gt;</v>
      </c>
      <c r="E256" t="str">
        <f>_xlfn.CONCAT("&lt;tr&gt;","&lt;td&gt;",Таблица2[[#This Row],[Код]],"&lt;/td&gt;","&lt;td&gt;",Таблица2[[#This Row],[Наименование]],"&lt;/td&gt;","&lt;td&gt;",Таблица2[[#This Row],[Наименование на английском языке]],"&lt;/td&gt;","&lt;/tr&gt;")</f>
        <v>&lt;tr&gt;&lt;td&gt;SY&lt;/td&gt;&lt;td&gt;Гильза&lt;/td&gt;&lt;td&gt;Sleeve&lt;/td&gt;&lt;/tr&gt;</v>
      </c>
    </row>
    <row r="257" spans="1:5" x14ac:dyDescent="0.25">
      <c r="A257" s="2" t="s">
        <v>424</v>
      </c>
      <c r="B257" t="s">
        <v>2199</v>
      </c>
      <c r="C257" t="s">
        <v>2200</v>
      </c>
      <c r="D257" t="str">
        <f>_xlfn.CONCAT("&lt;option value=",Таблица2[[#This Row],[Код]],"&gt;",Таблица2[[#This Row],[Наименование]],"&lt;/option&gt;")</f>
        <v>&lt;option value=SZ&gt;Лист в пакете/пачке/связке&lt;/option&gt;</v>
      </c>
      <c r="E257" t="str">
        <f>_xlfn.CONCAT("&lt;tr&gt;","&lt;td&gt;",Таблица2[[#This Row],[Код]],"&lt;/td&gt;","&lt;td&gt;",Таблица2[[#This Row],[Наименование]],"&lt;/td&gt;","&lt;td&gt;",Таблица2[[#This Row],[Наименование на английском языке]],"&lt;/td&gt;","&lt;/tr&gt;")</f>
        <v>&lt;tr&gt;&lt;td&gt;SZ&lt;/td&gt;&lt;td&gt;Лист в пакете/пачке/связке&lt;/td&gt;&lt;td&gt;Sheets, in bundle/bunch/truss&lt;/td&gt;&lt;/tr&gt;</v>
      </c>
    </row>
    <row r="258" spans="1:5" x14ac:dyDescent="0.25">
      <c r="A258" s="2" t="s">
        <v>2201</v>
      </c>
      <c r="B258" t="s">
        <v>2202</v>
      </c>
      <c r="C258" t="s">
        <v>2203</v>
      </c>
      <c r="D258" t="str">
        <f>_xlfn.CONCAT("&lt;option value=",Таблица2[[#This Row],[Код]],"&gt;",Таблица2[[#This Row],[Наименование]],"&lt;/option&gt;")</f>
        <v>&lt;option value=T1&gt;Таблетка&lt;/option&gt;</v>
      </c>
      <c r="E258" t="str">
        <f>_xlfn.CONCAT("&lt;tr&gt;","&lt;td&gt;",Таблица2[[#This Row],[Код]],"&lt;/td&gt;","&lt;td&gt;",Таблица2[[#This Row],[Наименование]],"&lt;/td&gt;","&lt;td&gt;",Таблица2[[#This Row],[Наименование на английском языке]],"&lt;/td&gt;","&lt;/tr&gt;")</f>
        <v>&lt;tr&gt;&lt;td&gt;T1&lt;/td&gt;&lt;td&gt;Таблетка&lt;/td&gt;&lt;td&gt;Tablet&lt;/td&gt;&lt;/tr&gt;</v>
      </c>
    </row>
    <row r="259" spans="1:5" x14ac:dyDescent="0.25">
      <c r="A259" s="2" t="s">
        <v>2204</v>
      </c>
      <c r="B259" t="s">
        <v>2205</v>
      </c>
      <c r="C259" t="s">
        <v>2206</v>
      </c>
      <c r="D259" t="str">
        <f>_xlfn.CONCAT("&lt;option value=",Таблица2[[#This Row],[Код]],"&gt;",Таблица2[[#This Row],[Наименование]],"&lt;/option&gt;")</f>
        <v>&lt;option value=TB&gt;Кадка&lt;/option&gt;</v>
      </c>
      <c r="E259" t="str">
        <f>_xlfn.CONCAT("&lt;tr&gt;","&lt;td&gt;",Таблица2[[#This Row],[Код]],"&lt;/td&gt;","&lt;td&gt;",Таблица2[[#This Row],[Наименование]],"&lt;/td&gt;","&lt;td&gt;",Таблица2[[#This Row],[Наименование на английском языке]],"&lt;/td&gt;","&lt;/tr&gt;")</f>
        <v>&lt;tr&gt;&lt;td&gt;TB&lt;/td&gt;&lt;td&gt;Кадка&lt;/td&gt;&lt;td&gt;Tub&lt;/td&gt;&lt;/tr&gt;</v>
      </c>
    </row>
    <row r="260" spans="1:5" x14ac:dyDescent="0.25">
      <c r="A260" s="2" t="s">
        <v>426</v>
      </c>
      <c r="B260" t="s">
        <v>2207</v>
      </c>
      <c r="C260" t="s">
        <v>2208</v>
      </c>
      <c r="D260" t="str">
        <f>_xlfn.CONCAT("&lt;option value=",Таблица2[[#This Row],[Код]],"&gt;",Таблица2[[#This Row],[Наименование]],"&lt;/option&gt;")</f>
        <v>&lt;option value=TC&gt;Чайная коробка&lt;/option&gt;</v>
      </c>
      <c r="E260" t="str">
        <f>_xlfn.CONCAT("&lt;tr&gt;","&lt;td&gt;",Таблица2[[#This Row],[Код]],"&lt;/td&gt;","&lt;td&gt;",Таблица2[[#This Row],[Наименование]],"&lt;/td&gt;","&lt;td&gt;",Таблица2[[#This Row],[Наименование на английском языке]],"&lt;/td&gt;","&lt;/tr&gt;")</f>
        <v>&lt;tr&gt;&lt;td&gt;TC&lt;/td&gt;&lt;td&gt;Чайная коробка&lt;/td&gt;&lt;td&gt;Tea-chest&lt;/td&gt;&lt;/tr&gt;</v>
      </c>
    </row>
    <row r="261" spans="1:5" x14ac:dyDescent="0.25">
      <c r="A261" s="2" t="s">
        <v>428</v>
      </c>
      <c r="B261" t="s">
        <v>2209</v>
      </c>
      <c r="C261" t="s">
        <v>2210</v>
      </c>
      <c r="D261" t="str">
        <f>_xlfn.CONCAT("&lt;option value=",Таблица2[[#This Row],[Код]],"&gt;",Таблица2[[#This Row],[Наименование]],"&lt;/option&gt;")</f>
        <v>&lt;option value=TD&gt;Трубка или туба, складывающаяся&lt;/option&gt;</v>
      </c>
      <c r="E261" t="str">
        <f>_xlfn.CONCAT("&lt;tr&gt;","&lt;td&gt;",Таблица2[[#This Row],[Код]],"&lt;/td&gt;","&lt;td&gt;",Таблица2[[#This Row],[Наименование]],"&lt;/td&gt;","&lt;td&gt;",Таблица2[[#This Row],[Наименование на английском языке]],"&lt;/td&gt;","&lt;/tr&gt;")</f>
        <v>&lt;tr&gt;&lt;td&gt;TD&lt;/td&gt;&lt;td&gt;Трубка или туба, складывающаяся&lt;/td&gt;&lt;td&gt;Tube, collapsible&lt;/td&gt;&lt;/tr&gt;</v>
      </c>
    </row>
    <row r="262" spans="1:5" x14ac:dyDescent="0.25">
      <c r="A262" s="2" t="s">
        <v>2211</v>
      </c>
      <c r="B262" t="s">
        <v>2212</v>
      </c>
      <c r="C262" t="s">
        <v>2213</v>
      </c>
      <c r="D262" t="str">
        <f>_xlfn.CONCAT("&lt;option value=",Таблица2[[#This Row],[Код]],"&gt;",Таблица2[[#This Row],[Наименование]],"&lt;/option&gt;")</f>
        <v>&lt;option value=TE&gt;Шина&lt;/option&gt;</v>
      </c>
      <c r="E262" t="str">
        <f>_xlfn.CONCAT("&lt;tr&gt;","&lt;td&gt;",Таблица2[[#This Row],[Код]],"&lt;/td&gt;","&lt;td&gt;",Таблица2[[#This Row],[Наименование]],"&lt;/td&gt;","&lt;td&gt;",Таблица2[[#This Row],[Наименование на английском языке]],"&lt;/td&gt;","&lt;/tr&gt;")</f>
        <v>&lt;tr&gt;&lt;td&gt;TE&lt;/td&gt;&lt;td&gt;Шина&lt;/td&gt;&lt;td&gt;Tyre&lt;/td&gt;&lt;/tr&gt;</v>
      </c>
    </row>
    <row r="263" spans="1:5" x14ac:dyDescent="0.25">
      <c r="A263" s="2" t="s">
        <v>432</v>
      </c>
      <c r="B263" t="s">
        <v>2214</v>
      </c>
      <c r="C263" t="s">
        <v>2215</v>
      </c>
      <c r="D263" t="str">
        <f>_xlfn.CONCAT("&lt;option value=",Таблица2[[#This Row],[Код]],"&gt;",Таблица2[[#This Row],[Наименование]],"&lt;/option&gt;")</f>
        <v>&lt;option value=TG&gt;Цистерна контейнер универсальный&lt;/option&gt;</v>
      </c>
      <c r="E263" t="str">
        <f>_xlfn.CONCAT("&lt;tr&gt;","&lt;td&gt;",Таблица2[[#This Row],[Код]],"&lt;/td&gt;","&lt;td&gt;",Таблица2[[#This Row],[Наименование]],"&lt;/td&gt;","&lt;td&gt;",Таблица2[[#This Row],[Наименование на английском языке]],"&lt;/td&gt;","&lt;/tr&gt;")</f>
        <v>&lt;tr&gt;&lt;td&gt;TG&lt;/td&gt;&lt;td&gt;Цистерна контейнер универсальный&lt;/td&gt;&lt;td&gt;Tank container, generic&lt;/td&gt;&lt;/tr&gt;</v>
      </c>
    </row>
    <row r="264" spans="1:5" x14ac:dyDescent="0.25">
      <c r="A264" s="2" t="s">
        <v>2216</v>
      </c>
      <c r="B264" t="s">
        <v>2217</v>
      </c>
      <c r="C264" t="s">
        <v>2218</v>
      </c>
      <c r="D264" t="str">
        <f>_xlfn.CONCAT("&lt;option value=",Таблица2[[#This Row],[Код]],"&gt;",Таблица2[[#This Row],[Наименование]],"&lt;/option&gt;")</f>
        <v>&lt;option value=TI&gt;Бочка деревянная (емкостью около 200 л)&lt;/option&gt;</v>
      </c>
      <c r="E264" t="str">
        <f>_xlfn.CONCAT("&lt;tr&gt;","&lt;td&gt;",Таблица2[[#This Row],[Код]],"&lt;/td&gt;","&lt;td&gt;",Таблица2[[#This Row],[Наименование]],"&lt;/td&gt;","&lt;td&gt;",Таблица2[[#This Row],[Наименование на английском языке]],"&lt;/td&gt;","&lt;/tr&gt;")</f>
        <v>&lt;tr&gt;&lt;td&gt;TI&lt;/td&gt;&lt;td&gt;Бочка деревянная (емкостью около 200 л)&lt;/td&gt;&lt;td&gt;Tierce&lt;/td&gt;&lt;/tr&gt;</v>
      </c>
    </row>
    <row r="265" spans="1:5" x14ac:dyDescent="0.25">
      <c r="A265" s="2" t="s">
        <v>438</v>
      </c>
      <c r="B265" t="s">
        <v>2219</v>
      </c>
      <c r="C265" t="s">
        <v>2220</v>
      </c>
      <c r="D265" t="str">
        <f>_xlfn.CONCAT("&lt;option value=",Таблица2[[#This Row],[Код]],"&gt;",Таблица2[[#This Row],[Наименование]],"&lt;/option&gt;")</f>
        <v>&lt;option value=TK&gt;Цистерна, прямоугольная&lt;/option&gt;</v>
      </c>
      <c r="E265" t="str">
        <f>_xlfn.CONCAT("&lt;tr&gt;","&lt;td&gt;",Таблица2[[#This Row],[Код]],"&lt;/td&gt;","&lt;td&gt;",Таблица2[[#This Row],[Наименование]],"&lt;/td&gt;","&lt;td&gt;",Таблица2[[#This Row],[Наименование на английском языке]],"&lt;/td&gt;","&lt;/tr&gt;")</f>
        <v>&lt;tr&gt;&lt;td&gt;TK&lt;/td&gt;&lt;td&gt;Цистерна, прямоугольная&lt;/td&gt;&lt;td&gt;Tank, rectangular&lt;/td&gt;&lt;/tr&gt;</v>
      </c>
    </row>
    <row r="266" spans="1:5" x14ac:dyDescent="0.25">
      <c r="A266" s="2" t="s">
        <v>440</v>
      </c>
      <c r="B266" t="s">
        <v>2221</v>
      </c>
      <c r="C266" t="s">
        <v>2222</v>
      </c>
      <c r="D266" t="str">
        <f>_xlfn.CONCAT("&lt;option value=",Таблица2[[#This Row],[Код]],"&gt;",Таблица2[[#This Row],[Наименование]],"&lt;/option&gt;")</f>
        <v>&lt;option value=TL&gt;Кадка с крышкой&lt;/option&gt;</v>
      </c>
      <c r="E266" t="str">
        <f>_xlfn.CONCAT("&lt;tr&gt;","&lt;td&gt;",Таблица2[[#This Row],[Код]],"&lt;/td&gt;","&lt;td&gt;",Таблица2[[#This Row],[Наименование]],"&lt;/td&gt;","&lt;td&gt;",Таблица2[[#This Row],[Наименование на английском языке]],"&lt;/td&gt;","&lt;/tr&gt;")</f>
        <v>&lt;tr&gt;&lt;td&gt;TL&lt;/td&gt;&lt;td&gt;Кадка с крышкой&lt;/td&gt;&lt;td&gt;Tub, with lid&lt;/td&gt;&lt;/tr&gt;</v>
      </c>
    </row>
    <row r="267" spans="1:5" x14ac:dyDescent="0.25">
      <c r="A267" s="2" t="s">
        <v>444</v>
      </c>
      <c r="B267" t="s">
        <v>2223</v>
      </c>
      <c r="C267" t="s">
        <v>2224</v>
      </c>
      <c r="D267" t="str">
        <f>_xlfn.CONCAT("&lt;option value=",Таблица2[[#This Row],[Код]],"&gt;",Таблица2[[#This Row],[Наименование]],"&lt;/option&gt;")</f>
        <v>&lt;option value=TN&gt;Банка, жестяная (консервная)&lt;/option&gt;</v>
      </c>
      <c r="E267" t="str">
        <f>_xlfn.CONCAT("&lt;tr&gt;","&lt;td&gt;",Таблица2[[#This Row],[Код]],"&lt;/td&gt;","&lt;td&gt;",Таблица2[[#This Row],[Наименование]],"&lt;/td&gt;","&lt;td&gt;",Таблица2[[#This Row],[Наименование на английском языке]],"&lt;/td&gt;","&lt;/tr&gt;")</f>
        <v>&lt;tr&gt;&lt;td&gt;TN&lt;/td&gt;&lt;td&gt;Банка, жестяная (консервная)&lt;/td&gt;&lt;td&gt;Tin&lt;/td&gt;&lt;/tr&gt;</v>
      </c>
    </row>
    <row r="268" spans="1:5" x14ac:dyDescent="0.25">
      <c r="A268" s="2" t="s">
        <v>446</v>
      </c>
      <c r="B268" t="s">
        <v>2225</v>
      </c>
      <c r="C268" t="s">
        <v>2226</v>
      </c>
      <c r="D268" t="str">
        <f>_xlfn.CONCAT("&lt;option value=",Таблица2[[#This Row],[Код]],"&gt;",Таблица2[[#This Row],[Наименование]],"&lt;/option&gt;")</f>
        <v>&lt;option value=TO&gt;Бочка для вина или пива большая (емкостью около 1146 л) (тан)&lt;/option&gt;</v>
      </c>
      <c r="E268" t="str">
        <f>_xlfn.CONCAT("&lt;tr&gt;","&lt;td&gt;",Таблица2[[#This Row],[Код]],"&lt;/td&gt;","&lt;td&gt;",Таблица2[[#This Row],[Наименование]],"&lt;/td&gt;","&lt;td&gt;",Таблица2[[#This Row],[Наименование на английском языке]],"&lt;/td&gt;","&lt;/tr&gt;")</f>
        <v>&lt;tr&gt;&lt;td&gt;TO&lt;/td&gt;&lt;td&gt;Бочка для вина или пива большая (емкостью около 1146 л) (тан)&lt;/td&gt;&lt;td&gt;Tun&lt;/td&gt;&lt;/tr&gt;</v>
      </c>
    </row>
    <row r="269" spans="1:5" x14ac:dyDescent="0.25">
      <c r="A269" s="2" t="s">
        <v>448</v>
      </c>
      <c r="B269" t="s">
        <v>2227</v>
      </c>
      <c r="C269" t="s">
        <v>2228</v>
      </c>
      <c r="D269" t="str">
        <f>_xlfn.CONCAT("&lt;option value=",Таблица2[[#This Row],[Код]],"&gt;",Таблица2[[#This Row],[Наименование]],"&lt;/option&gt;")</f>
        <v>&lt;option value=TR&gt;Сундук, дорожный&lt;/option&gt;</v>
      </c>
      <c r="E269" t="str">
        <f>_xlfn.CONCAT("&lt;tr&gt;","&lt;td&gt;",Таблица2[[#This Row],[Код]],"&lt;/td&gt;","&lt;td&gt;",Таблица2[[#This Row],[Наименование]],"&lt;/td&gt;","&lt;td&gt;",Таблица2[[#This Row],[Наименование на английском языке]],"&lt;/td&gt;","&lt;/tr&gt;")</f>
        <v>&lt;tr&gt;&lt;td&gt;TR&lt;/td&gt;&lt;td&gt;Сундук, дорожный&lt;/td&gt;&lt;td&gt;Trunk&lt;/td&gt;&lt;/tr&gt;</v>
      </c>
    </row>
    <row r="270" spans="1:5" x14ac:dyDescent="0.25">
      <c r="A270" s="2" t="s">
        <v>2229</v>
      </c>
      <c r="B270" t="s">
        <v>2230</v>
      </c>
      <c r="C270" t="s">
        <v>2231</v>
      </c>
      <c r="D270" t="str">
        <f>_xlfn.CONCAT("&lt;option value=",Таблица2[[#This Row],[Код]],"&gt;",Таблица2[[#This Row],[Наименование]],"&lt;/option&gt;")</f>
        <v>&lt;option value=TS&gt;Связка&lt;/option&gt;</v>
      </c>
      <c r="E270" t="str">
        <f>_xlfn.CONCAT("&lt;tr&gt;","&lt;td&gt;",Таблица2[[#This Row],[Код]],"&lt;/td&gt;","&lt;td&gt;",Таблица2[[#This Row],[Наименование]],"&lt;/td&gt;","&lt;td&gt;",Таблица2[[#This Row],[Наименование на английском языке]],"&lt;/td&gt;","&lt;/tr&gt;")</f>
        <v>&lt;tr&gt;&lt;td&gt;TS&lt;/td&gt;&lt;td&gt;Связка&lt;/td&gt;&lt;td&gt;Truss&lt;/td&gt;&lt;/tr&gt;</v>
      </c>
    </row>
    <row r="271" spans="1:5" x14ac:dyDescent="0.25">
      <c r="A271" s="2" t="s">
        <v>450</v>
      </c>
      <c r="B271" t="s">
        <v>1686</v>
      </c>
      <c r="C271" t="s">
        <v>2232</v>
      </c>
      <c r="D271" t="str">
        <f>_xlfn.CONCAT("&lt;option value=",Таблица2[[#This Row],[Код]],"&gt;",Таблица2[[#This Row],[Наименование]],"&lt;/option&gt;")</f>
        <v>&lt;option value=TT&gt;Мешок&lt;/option&gt;</v>
      </c>
      <c r="E271" t="str">
        <f>_xlfn.CONCAT("&lt;tr&gt;","&lt;td&gt;",Таблица2[[#This Row],[Код]],"&lt;/td&gt;","&lt;td&gt;",Таблица2[[#This Row],[Наименование]],"&lt;/td&gt;","&lt;td&gt;",Таблица2[[#This Row],[Наименование на английском языке]],"&lt;/td&gt;","&lt;/tr&gt;")</f>
        <v>&lt;tr&gt;&lt;td&gt;TT&lt;/td&gt;&lt;td&gt;Мешок&lt;/td&gt;&lt;td&gt;Bag, tote&lt;/td&gt;&lt;/tr&gt;</v>
      </c>
    </row>
    <row r="272" spans="1:5" x14ac:dyDescent="0.25">
      <c r="A272" s="2" t="s">
        <v>2233</v>
      </c>
      <c r="B272" t="s">
        <v>2234</v>
      </c>
      <c r="C272" t="s">
        <v>2235</v>
      </c>
      <c r="D272" t="str">
        <f>_xlfn.CONCAT("&lt;option value=",Таблица2[[#This Row],[Код]],"&gt;",Таблица2[[#This Row],[Наименование]],"&lt;/option&gt;")</f>
        <v>&lt;option value=TU&gt;Трубка или туба&lt;/option&gt;</v>
      </c>
      <c r="E272" t="str">
        <f>_xlfn.CONCAT("&lt;tr&gt;","&lt;td&gt;",Таблица2[[#This Row],[Код]],"&lt;/td&gt;","&lt;td&gt;",Таблица2[[#This Row],[Наименование]],"&lt;/td&gt;","&lt;td&gt;",Таблица2[[#This Row],[Наименование на английском языке]],"&lt;/td&gt;","&lt;/tr&gt;")</f>
        <v>&lt;tr&gt;&lt;td&gt;TU&lt;/td&gt;&lt;td&gt;Трубка или туба&lt;/td&gt;&lt;td&gt;Tube&lt;/td&gt;&lt;/tr&gt;</v>
      </c>
    </row>
    <row r="273" spans="1:5" x14ac:dyDescent="0.25">
      <c r="A273" s="2" t="s">
        <v>452</v>
      </c>
      <c r="B273" t="s">
        <v>2236</v>
      </c>
      <c r="C273" t="s">
        <v>2237</v>
      </c>
      <c r="D273" t="str">
        <f>_xlfn.CONCAT("&lt;option value=",Таблица2[[#This Row],[Код]],"&gt;",Таблица2[[#This Row],[Наименование]],"&lt;/option&gt;")</f>
        <v>&lt;option value=TV&gt;Трубка или туба с насадкой&lt;/option&gt;</v>
      </c>
      <c r="E273" t="str">
        <f>_xlfn.CONCAT("&lt;tr&gt;","&lt;td&gt;",Таблица2[[#This Row],[Код]],"&lt;/td&gt;","&lt;td&gt;",Таблица2[[#This Row],[Наименование]],"&lt;/td&gt;","&lt;td&gt;",Таблица2[[#This Row],[Наименование на английском языке]],"&lt;/td&gt;","&lt;/tr&gt;")</f>
        <v>&lt;tr&gt;&lt;td&gt;TV&lt;/td&gt;&lt;td&gt;Трубка или туба с насадкой&lt;/td&gt;&lt;td&gt;Tube, with nozzle&lt;/td&gt;&lt;/tr&gt;</v>
      </c>
    </row>
    <row r="274" spans="1:5" x14ac:dyDescent="0.25">
      <c r="A274" s="2" t="s">
        <v>454</v>
      </c>
      <c r="B274" t="s">
        <v>2081</v>
      </c>
      <c r="C274" t="s">
        <v>2238</v>
      </c>
      <c r="D274" t="str">
        <f>_xlfn.CONCAT("&lt;option value=",Таблица2[[#This Row],[Код]],"&gt;",Таблица2[[#This Row],[Наименование]],"&lt;/option&gt;")</f>
        <v>&lt;option value=TW&gt;Поддон&lt;/option&gt;</v>
      </c>
      <c r="E274" t="str">
        <f>_xlfn.CONCAT("&lt;tr&gt;","&lt;td&gt;",Таблица2[[#This Row],[Код]],"&lt;/td&gt;","&lt;td&gt;",Таблица2[[#This Row],[Наименование]],"&lt;/td&gt;","&lt;td&gt;",Таблица2[[#This Row],[Наименование на английском языке]],"&lt;/td&gt;","&lt;/tr&gt;")</f>
        <v>&lt;tr&gt;&lt;td&gt;TW&lt;/td&gt;&lt;td&gt;Поддон&lt;/td&gt;&lt;td&gt;Pallet, triwall&lt;/td&gt;&lt;/tr&gt;</v>
      </c>
    </row>
    <row r="275" spans="1:5" x14ac:dyDescent="0.25">
      <c r="A275" s="2" t="s">
        <v>2239</v>
      </c>
      <c r="B275" t="s">
        <v>2240</v>
      </c>
      <c r="C275" t="s">
        <v>2241</v>
      </c>
      <c r="D275" t="str">
        <f>_xlfn.CONCAT("&lt;option value=",Таблица2[[#This Row],[Код]],"&gt;",Таблица2[[#This Row],[Наименование]],"&lt;/option&gt;")</f>
        <v>&lt;option value=TY&gt;Цистерна, цилиндрическая&lt;/option&gt;</v>
      </c>
      <c r="E275" t="str">
        <f>_xlfn.CONCAT("&lt;tr&gt;","&lt;td&gt;",Таблица2[[#This Row],[Код]],"&lt;/td&gt;","&lt;td&gt;",Таблица2[[#This Row],[Наименование]],"&lt;/td&gt;","&lt;td&gt;",Таблица2[[#This Row],[Наименование на английском языке]],"&lt;/td&gt;","&lt;/tr&gt;")</f>
        <v>&lt;tr&gt;&lt;td&gt;TY&lt;/td&gt;&lt;td&gt;Цистерна, цилиндрическая&lt;/td&gt;&lt;td&gt;Tank, cylindrical&lt;/td&gt;&lt;/tr&gt;</v>
      </c>
    </row>
    <row r="276" spans="1:5" x14ac:dyDescent="0.25">
      <c r="A276" s="2" t="s">
        <v>456</v>
      </c>
      <c r="B276" t="s">
        <v>2242</v>
      </c>
      <c r="C276" t="s">
        <v>2243</v>
      </c>
      <c r="D276" t="str">
        <f>_xlfn.CONCAT("&lt;option value=",Таблица2[[#This Row],[Код]],"&gt;",Таблица2[[#This Row],[Наименование]],"&lt;/option&gt;")</f>
        <v>&lt;option value=TZ&gt;Трубка или туба в пакете/пачке/связке&lt;/option&gt;</v>
      </c>
      <c r="E276" t="str">
        <f>_xlfn.CONCAT("&lt;tr&gt;","&lt;td&gt;",Таблица2[[#This Row],[Код]],"&lt;/td&gt;","&lt;td&gt;",Таблица2[[#This Row],[Наименование]],"&lt;/td&gt;","&lt;td&gt;",Таблица2[[#This Row],[Наименование на английском языке]],"&lt;/td&gt;","&lt;/tr&gt;")</f>
        <v>&lt;tr&gt;&lt;td&gt;TZ&lt;/td&gt;&lt;td&gt;Трубка или туба в пакете/пачке/связке&lt;/td&gt;&lt;td&gt;Tubes, in bundle/bunch/truss&lt;/td&gt;&lt;/tr&gt;</v>
      </c>
    </row>
    <row r="277" spans="1:5" x14ac:dyDescent="0.25">
      <c r="A277" s="2" t="s">
        <v>2244</v>
      </c>
      <c r="B277" t="s">
        <v>2245</v>
      </c>
      <c r="C277" t="s">
        <v>2246</v>
      </c>
      <c r="D277" t="str">
        <f>_xlfn.CONCAT("&lt;option value=",Таблица2[[#This Row],[Код]],"&gt;",Таблица2[[#This Row],[Наименование]],"&lt;/option&gt;")</f>
        <v>&lt;option value=UC&gt;Без клети&lt;/option&gt;</v>
      </c>
      <c r="E277" t="str">
        <f>_xlfn.CONCAT("&lt;tr&gt;","&lt;td&gt;",Таблица2[[#This Row],[Код]],"&lt;/td&gt;","&lt;td&gt;",Таблица2[[#This Row],[Наименование]],"&lt;/td&gt;","&lt;td&gt;",Таблица2[[#This Row],[Наименование на английском языке]],"&lt;/td&gt;","&lt;/tr&gt;")</f>
        <v>&lt;tr&gt;&lt;td&gt;UC&lt;/td&gt;&lt;td&gt;Без клети&lt;/td&gt;&lt;td&gt;Uncaged&lt;/td&gt;&lt;/tr&gt;</v>
      </c>
    </row>
    <row r="278" spans="1:5" x14ac:dyDescent="0.25">
      <c r="A278" s="2" t="s">
        <v>2247</v>
      </c>
      <c r="B278" t="s">
        <v>2248</v>
      </c>
      <c r="C278" t="s">
        <v>2249</v>
      </c>
      <c r="D278" t="str">
        <f>_xlfn.CONCAT("&lt;option value=",Таблица2[[#This Row],[Код]],"&gt;",Таблица2[[#This Row],[Наименование]],"&lt;/option&gt;")</f>
        <v>&lt;option value=UN&gt;Единица&lt;/option&gt;</v>
      </c>
      <c r="E278" t="str">
        <f>_xlfn.CONCAT("&lt;tr&gt;","&lt;td&gt;",Таблица2[[#This Row],[Код]],"&lt;/td&gt;","&lt;td&gt;",Таблица2[[#This Row],[Наименование]],"&lt;/td&gt;","&lt;td&gt;",Таблица2[[#This Row],[Наименование на английском языке]],"&lt;/td&gt;","&lt;/tr&gt;")</f>
        <v>&lt;tr&gt;&lt;td&gt;UN&lt;/td&gt;&lt;td&gt;Единица&lt;/td&gt;&lt;td&gt;Unit&lt;/td&gt;&lt;/tr&gt;</v>
      </c>
    </row>
    <row r="279" spans="1:5" x14ac:dyDescent="0.25">
      <c r="A279" s="2" t="s">
        <v>470</v>
      </c>
      <c r="B279" t="s">
        <v>2250</v>
      </c>
      <c r="C279" t="s">
        <v>2251</v>
      </c>
      <c r="D279" t="str">
        <f>_xlfn.CONCAT("&lt;option value=",Таблица2[[#This Row],[Код]],"&gt;",Таблица2[[#This Row],[Наименование]],"&lt;/option&gt;")</f>
        <v>&lt;option value=VA&gt;Бак&lt;/option&gt;</v>
      </c>
      <c r="E279" t="str">
        <f>_xlfn.CONCAT("&lt;tr&gt;","&lt;td&gt;",Таблица2[[#This Row],[Код]],"&lt;/td&gt;","&lt;td&gt;",Таблица2[[#This Row],[Наименование]],"&lt;/td&gt;","&lt;td&gt;",Таблица2[[#This Row],[Наименование на английском языке]],"&lt;/td&gt;","&lt;/tr&gt;")</f>
        <v>&lt;tr&gt;&lt;td&gt;VA&lt;/td&gt;&lt;td&gt;Бак&lt;/td&gt;&lt;td&gt;Vat&lt;/td&gt;&lt;/tr&gt;</v>
      </c>
    </row>
    <row r="280" spans="1:5" x14ac:dyDescent="0.25">
      <c r="A280" s="2" t="s">
        <v>476</v>
      </c>
      <c r="B280" t="s">
        <v>2252</v>
      </c>
      <c r="C280" t="s">
        <v>2253</v>
      </c>
      <c r="D280" t="str">
        <f>_xlfn.CONCAT("&lt;option value=",Таблица2[[#This Row],[Код]],"&gt;",Таблица2[[#This Row],[Наименование]],"&lt;/option&gt;")</f>
        <v>&lt;option value=VG&gt;Наливом газ (при 1031 мБар и 15°C)&lt;/option&gt;</v>
      </c>
      <c r="E280" t="str">
        <f>_xlfn.CONCAT("&lt;tr&gt;","&lt;td&gt;",Таблица2[[#This Row],[Код]],"&lt;/td&gt;","&lt;td&gt;",Таблица2[[#This Row],[Наименование]],"&lt;/td&gt;","&lt;td&gt;",Таблица2[[#This Row],[Наименование на английском языке]],"&lt;/td&gt;","&lt;/tr&gt;")</f>
        <v>&lt;tr&gt;&lt;td&gt;VG&lt;/td&gt;&lt;td&gt;Наливом газ (при 1031 мБар и 15°C)&lt;/td&gt;&lt;td&gt;Bulk, gas (at 1 031 mbar and 15° C)&lt;/td&gt;&lt;/tr&gt;</v>
      </c>
    </row>
    <row r="281" spans="1:5" x14ac:dyDescent="0.25">
      <c r="A281" s="2" t="s">
        <v>478</v>
      </c>
      <c r="B281" t="s">
        <v>2254</v>
      </c>
      <c r="C281" t="s">
        <v>2255</v>
      </c>
      <c r="D281" t="str">
        <f>_xlfn.CONCAT("&lt;option value=",Таблица2[[#This Row],[Код]],"&gt;",Таблица2[[#This Row],[Наименование]],"&lt;/option&gt;")</f>
        <v>&lt;option value=VI&gt;Флакон&lt;/option&gt;</v>
      </c>
      <c r="E281" t="str">
        <f>_xlfn.CONCAT("&lt;tr&gt;","&lt;td&gt;",Таблица2[[#This Row],[Код]],"&lt;/td&gt;","&lt;td&gt;",Таблица2[[#This Row],[Наименование]],"&lt;/td&gt;","&lt;td&gt;",Таблица2[[#This Row],[Наименование на английском языке]],"&lt;/td&gt;","&lt;/tr&gt;")</f>
        <v>&lt;tr&gt;&lt;td&gt;VI&lt;/td&gt;&lt;td&gt;Флакон&lt;/td&gt;&lt;td&gt;Vial&lt;/td&gt;&lt;/tr&gt;</v>
      </c>
    </row>
    <row r="282" spans="1:5" x14ac:dyDescent="0.25">
      <c r="A282" s="2" t="s">
        <v>2256</v>
      </c>
      <c r="B282" t="s">
        <v>2257</v>
      </c>
      <c r="C282" t="s">
        <v>2258</v>
      </c>
      <c r="D282" t="str">
        <f>_xlfn.CONCAT("&lt;option value=",Таблица2[[#This Row],[Код]],"&gt;",Таблица2[[#This Row],[Наименование]],"&lt;/option&gt;")</f>
        <v>&lt;option value=VK&gt;Консоль для оборудования, помещающаяся в минифургон&lt;/option&gt;</v>
      </c>
      <c r="E282" t="str">
        <f>_xlfn.CONCAT("&lt;tr&gt;","&lt;td&gt;",Таблица2[[#This Row],[Код]],"&lt;/td&gt;","&lt;td&gt;",Таблица2[[#This Row],[Наименование]],"&lt;/td&gt;","&lt;td&gt;",Таблица2[[#This Row],[Наименование на английском языке]],"&lt;/td&gt;","&lt;/tr&gt;")</f>
        <v>&lt;tr&gt;&lt;td&gt;VK&lt;/td&gt;&lt;td&gt;Консоль для оборудования, помещающаяся в минифургон&lt;/td&gt;&lt;td&gt;Vanpack&lt;/td&gt;&lt;/tr&gt;</v>
      </c>
    </row>
    <row r="283" spans="1:5" x14ac:dyDescent="0.25">
      <c r="A283" s="2" t="s">
        <v>2259</v>
      </c>
      <c r="B283" t="s">
        <v>2260</v>
      </c>
      <c r="C283" t="s">
        <v>2261</v>
      </c>
      <c r="D283" t="str">
        <f>_xlfn.CONCAT("&lt;option value=",Таблица2[[#This Row],[Код]],"&gt;",Таблица2[[#This Row],[Наименование]],"&lt;/option&gt;")</f>
        <v>&lt;option value=VL&gt;Наливом жидкость&lt;/option&gt;</v>
      </c>
      <c r="E283" t="str">
        <f>_xlfn.CONCAT("&lt;tr&gt;","&lt;td&gt;",Таблица2[[#This Row],[Код]],"&lt;/td&gt;","&lt;td&gt;",Таблица2[[#This Row],[Наименование]],"&lt;/td&gt;","&lt;td&gt;",Таблица2[[#This Row],[Наименование на английском языке]],"&lt;/td&gt;","&lt;/tr&gt;")</f>
        <v>&lt;tr&gt;&lt;td&gt;VL&lt;/td&gt;&lt;td&gt;Наливом жидкость&lt;/td&gt;&lt;td&gt;Bulk, liquid&lt;/td&gt;&lt;/tr&gt;</v>
      </c>
    </row>
    <row r="284" spans="1:5" x14ac:dyDescent="0.25">
      <c r="A284" s="2" t="s">
        <v>2262</v>
      </c>
      <c r="B284" t="s">
        <v>2263</v>
      </c>
      <c r="C284" t="s">
        <v>2264</v>
      </c>
      <c r="D284" t="str">
        <f>_xlfn.CONCAT("&lt;option value=",Таблица2[[#This Row],[Код]],"&gt;",Таблица2[[#This Row],[Наименование]],"&lt;/option&gt;")</f>
        <v>&lt;option value=VO&gt;Насыпью твердые крупные частицы (мелкие куски)&lt;/option&gt;</v>
      </c>
      <c r="E284" t="str">
        <f>_xlfn.CONCAT("&lt;tr&gt;","&lt;td&gt;",Таблица2[[#This Row],[Код]],"&lt;/td&gt;","&lt;td&gt;",Таблица2[[#This Row],[Наименование]],"&lt;/td&gt;","&lt;td&gt;",Таблица2[[#This Row],[Наименование на английском языке]],"&lt;/td&gt;","&lt;/tr&gt;")</f>
        <v>&lt;tr&gt;&lt;td&gt;VO&lt;/td&gt;&lt;td&gt;Насыпью твердые крупные частицы (мелкие куски)&lt;/td&gt;&lt;td&gt;Bulk, solid, large particles (nodules)&lt;/td&gt;&lt;/tr&gt;</v>
      </c>
    </row>
    <row r="285" spans="1:5" x14ac:dyDescent="0.25">
      <c r="A285" s="2" t="s">
        <v>2265</v>
      </c>
      <c r="B285" t="s">
        <v>2266</v>
      </c>
      <c r="C285" t="s">
        <v>2267</v>
      </c>
      <c r="D285" t="str">
        <f>_xlfn.CONCAT("&lt;option value=",Таблица2[[#This Row],[Код]],"&gt;",Таблица2[[#This Row],[Наименование]],"&lt;/option&gt;")</f>
        <v>&lt;option value=VP&gt;В вакуумной упаковке&lt;/option&gt;</v>
      </c>
      <c r="E285" t="str">
        <f>_xlfn.CONCAT("&lt;tr&gt;","&lt;td&gt;",Таблица2[[#This Row],[Код]],"&lt;/td&gt;","&lt;td&gt;",Таблица2[[#This Row],[Наименование]],"&lt;/td&gt;","&lt;td&gt;",Таблица2[[#This Row],[Наименование на английском языке]],"&lt;/td&gt;","&lt;/tr&gt;")</f>
        <v>&lt;tr&gt;&lt;td&gt;VP&lt;/td&gt;&lt;td&gt;В вакуумной упаковке&lt;/td&gt;&lt;td&gt;Vacuum-packed&lt;/td&gt;&lt;/tr&gt;</v>
      </c>
    </row>
    <row r="286" spans="1:5" x14ac:dyDescent="0.25">
      <c r="A286" s="2" t="s">
        <v>2268</v>
      </c>
      <c r="B286" t="s">
        <v>2269</v>
      </c>
      <c r="C286" t="s">
        <v>2270</v>
      </c>
      <c r="D286" t="str">
        <f>_xlfn.CONCAT("&lt;option value=",Таблица2[[#This Row],[Код]],"&gt;",Таблица2[[#This Row],[Наименование]],"&lt;/option&gt;")</f>
        <v>&lt;option value=VQ&gt;Наливом газ сжиженный (при температуре/давлении, отличающихся от нормальных)&lt;/option&gt;</v>
      </c>
      <c r="E286" t="str">
        <f>_xlfn.CONCAT("&lt;tr&gt;","&lt;td&gt;",Таблица2[[#This Row],[Код]],"&lt;/td&gt;","&lt;td&gt;",Таблица2[[#This Row],[Наименование]],"&lt;/td&gt;","&lt;td&gt;",Таблица2[[#This Row],[Наименование на английском языке]],"&lt;/td&gt;","&lt;/tr&gt;")</f>
        <v>&lt;tr&gt;&lt;td&gt;VQ&lt;/td&gt;&lt;td&gt;Наливом газ сжиженный (при температуре/давлении, отличающихся от нормальных)&lt;/td&gt;&lt;td&gt;Bulk, liquefied gas (at abnormal temperature/pressure)&lt;/td&gt;&lt;/tr&gt;</v>
      </c>
    </row>
    <row r="287" spans="1:5" x14ac:dyDescent="0.25">
      <c r="A287" s="2" t="s">
        <v>2271</v>
      </c>
      <c r="B287" t="s">
        <v>2272</v>
      </c>
      <c r="C287" t="s">
        <v>2273</v>
      </c>
      <c r="D287" t="str">
        <f>_xlfn.CONCAT("&lt;option value=",Таблица2[[#This Row],[Код]],"&gt;",Таблица2[[#This Row],[Наименование]],"&lt;/option&gt;")</f>
        <v>&lt;option value=VR&gt;Насыпью твердые гранулированные частицы (гранулы)&lt;/option&gt;</v>
      </c>
      <c r="E287" t="str">
        <f>_xlfn.CONCAT("&lt;tr&gt;","&lt;td&gt;",Таблица2[[#This Row],[Код]],"&lt;/td&gt;","&lt;td&gt;",Таблица2[[#This Row],[Наименование]],"&lt;/td&gt;","&lt;td&gt;",Таблица2[[#This Row],[Наименование на английском языке]],"&lt;/td&gt;","&lt;/tr&gt;")</f>
        <v>&lt;tr&gt;&lt;td&gt;VR&lt;/td&gt;&lt;td&gt;Насыпью твердые гранулированные частицы (гранулы)&lt;/td&gt;&lt;td&gt;Bulk, solid, granular particles (grains)&lt;/td&gt;&lt;/tr&gt;</v>
      </c>
    </row>
    <row r="288" spans="1:5" x14ac:dyDescent="0.25">
      <c r="A288" s="2" t="s">
        <v>2274</v>
      </c>
      <c r="B288" t="s">
        <v>2275</v>
      </c>
      <c r="C288" t="s">
        <v>2276</v>
      </c>
      <c r="D288" t="str">
        <f>_xlfn.CONCAT("&lt;option value=",Таблица2[[#This Row],[Код]],"&gt;",Таблица2[[#This Row],[Наименование]],"&lt;/option&gt;")</f>
        <v>&lt;option value=VS&gt;Навалом металлолом&lt;/option&gt;</v>
      </c>
      <c r="E288" t="str">
        <f>_xlfn.CONCAT("&lt;tr&gt;","&lt;td&gt;",Таблица2[[#This Row],[Код]],"&lt;/td&gt;","&lt;td&gt;",Таблица2[[#This Row],[Наименование]],"&lt;/td&gt;","&lt;td&gt;",Таблица2[[#This Row],[Наименование на английском языке]],"&lt;/td&gt;","&lt;/tr&gt;")</f>
        <v>&lt;tr&gt;&lt;td&gt;VS&lt;/td&gt;&lt;td&gt;Навалом металлолом&lt;/td&gt;&lt;td&gt;Bulk, scrap metal&lt;/td&gt;&lt;/tr&gt;</v>
      </c>
    </row>
    <row r="289" spans="1:5" x14ac:dyDescent="0.25">
      <c r="A289" s="2" t="s">
        <v>2277</v>
      </c>
      <c r="B289" t="s">
        <v>2278</v>
      </c>
      <c r="C289" t="s">
        <v>2279</v>
      </c>
      <c r="D289" t="str">
        <f>_xlfn.CONCAT("&lt;option value=",Таблица2[[#This Row],[Код]],"&gt;",Таблица2[[#This Row],[Наименование]],"&lt;/option&gt;")</f>
        <v>&lt;option value=VY&gt;Насыпью твердые мелкие частицы (порошки)&lt;/option&gt;</v>
      </c>
      <c r="E289" t="str">
        <f>_xlfn.CONCAT("&lt;tr&gt;","&lt;td&gt;",Таблица2[[#This Row],[Код]],"&lt;/td&gt;","&lt;td&gt;",Таблица2[[#This Row],[Наименование]],"&lt;/td&gt;","&lt;td&gt;",Таблица2[[#This Row],[Наименование на английском языке]],"&lt;/td&gt;","&lt;/tr&gt;")</f>
        <v>&lt;tr&gt;&lt;td&gt;VY&lt;/td&gt;&lt;td&gt;Насыпью твердые мелкие частицы (порошки)&lt;/td&gt;&lt;td&gt;Bulk, solid, fine particles (powders)&lt;/td&gt;&lt;/tr&gt;</v>
      </c>
    </row>
    <row r="290" spans="1:5" x14ac:dyDescent="0.25">
      <c r="A290" s="2" t="s">
        <v>2280</v>
      </c>
      <c r="B290" t="s">
        <v>2281</v>
      </c>
      <c r="C290" t="s">
        <v>2282</v>
      </c>
      <c r="D290" t="str">
        <f>_xlfn.CONCAT("&lt;option value=",Таблица2[[#This Row],[Код]],"&gt;",Таблица2[[#This Row],[Наименование]],"&lt;/option&gt;")</f>
        <v>&lt;option value=WA&gt;Контейнер средней грузоподъемности для массовых грузов&lt;/option&gt;</v>
      </c>
      <c r="E290" t="str">
        <f>_xlfn.CONCAT("&lt;tr&gt;","&lt;td&gt;",Таблица2[[#This Row],[Код]],"&lt;/td&gt;","&lt;td&gt;",Таблица2[[#This Row],[Наименование]],"&lt;/td&gt;","&lt;td&gt;",Таблица2[[#This Row],[Наименование на английском языке]],"&lt;/td&gt;","&lt;/tr&gt;")</f>
        <v>&lt;tr&gt;&lt;td&gt;WA&lt;/td&gt;&lt;td&gt;Контейнер средней грузоподъемности для массовых грузов&lt;/td&gt;&lt;td&gt;Intermediate bulk container&lt;/td&gt;&lt;/tr&gt;</v>
      </c>
    </row>
    <row r="291" spans="1:5" x14ac:dyDescent="0.25">
      <c r="A291" s="2" t="s">
        <v>2283</v>
      </c>
      <c r="B291" t="s">
        <v>2284</v>
      </c>
      <c r="C291" t="s">
        <v>2285</v>
      </c>
      <c r="D291" t="str">
        <f>_xlfn.CONCAT("&lt;option value=",Таблица2[[#This Row],[Код]],"&gt;",Таблица2[[#This Row],[Наименование]],"&lt;/option&gt;")</f>
        <v>&lt;option value=WB&gt;Бутылка оплетенная&lt;/option&gt;</v>
      </c>
      <c r="E291" t="str">
        <f>_xlfn.CONCAT("&lt;tr&gt;","&lt;td&gt;",Таблица2[[#This Row],[Код]],"&lt;/td&gt;","&lt;td&gt;",Таблица2[[#This Row],[Наименование]],"&lt;/td&gt;","&lt;td&gt;",Таблица2[[#This Row],[Наименование на английском языке]],"&lt;/td&gt;","&lt;/tr&gt;")</f>
        <v>&lt;tr&gt;&lt;td&gt;WB&lt;/td&gt;&lt;td&gt;Бутылка оплетенная&lt;/td&gt;&lt;td&gt;Wicker bottle&lt;/td&gt;&lt;/tr&gt;</v>
      </c>
    </row>
    <row r="292" spans="1:5" x14ac:dyDescent="0.25">
      <c r="A292" s="2" t="s">
        <v>2286</v>
      </c>
      <c r="B292" t="s">
        <v>2287</v>
      </c>
      <c r="C292" t="s">
        <v>2288</v>
      </c>
      <c r="D292" t="str">
        <f>_xlfn.CONCAT("&lt;option value=",Таблица2[[#This Row],[Код]],"&gt;",Таблица2[[#This Row],[Наименование]],"&lt;/option&gt;")</f>
        <v>&lt;option value=WC&gt;Контейнер средней грузоподъемности для массовых грузов стальной&lt;/option&gt;</v>
      </c>
      <c r="E292" t="str">
        <f>_xlfn.CONCAT("&lt;tr&gt;","&lt;td&gt;",Таблица2[[#This Row],[Код]],"&lt;/td&gt;","&lt;td&gt;",Таблица2[[#This Row],[Наименование]],"&lt;/td&gt;","&lt;td&gt;",Таблица2[[#This Row],[Наименование на английском языке]],"&lt;/td&gt;","&lt;/tr&gt;")</f>
        <v>&lt;tr&gt;&lt;td&gt;WC&lt;/td&gt;&lt;td&gt;Контейнер средней грузоподъемности для массовых грузов стальной&lt;/td&gt;&lt;td&gt;Intermediate bulk container, steel&lt;/td&gt;&lt;/tr&gt;</v>
      </c>
    </row>
    <row r="293" spans="1:5" x14ac:dyDescent="0.25">
      <c r="A293" s="2" t="s">
        <v>2289</v>
      </c>
      <c r="B293" t="s">
        <v>2290</v>
      </c>
      <c r="C293" t="s">
        <v>2291</v>
      </c>
      <c r="D293" t="str">
        <f>_xlfn.CONCAT("&lt;option value=",Таблица2[[#This Row],[Код]],"&gt;",Таблица2[[#This Row],[Наименование]],"&lt;/option&gt;")</f>
        <v>&lt;option value=WD&gt;Контейнер средней грузоподъемности для массовых грузов алюминиевый&lt;/option&gt;</v>
      </c>
      <c r="E293" t="str">
        <f>_xlfn.CONCAT("&lt;tr&gt;","&lt;td&gt;",Таблица2[[#This Row],[Код]],"&lt;/td&gt;","&lt;td&gt;",Таблица2[[#This Row],[Наименование]],"&lt;/td&gt;","&lt;td&gt;",Таблица2[[#This Row],[Наименование на английском языке]],"&lt;/td&gt;","&lt;/tr&gt;")</f>
        <v>&lt;tr&gt;&lt;td&gt;WD&lt;/td&gt;&lt;td&gt;Контейнер средней грузоподъемности для массовых грузов алюминиевый&lt;/td&gt;&lt;td&gt;Intermediate bulk container, aluminium&lt;/td&gt;&lt;/tr&gt;</v>
      </c>
    </row>
    <row r="294" spans="1:5" x14ac:dyDescent="0.25">
      <c r="A294" s="2" t="s">
        <v>484</v>
      </c>
      <c r="B294" t="s">
        <v>2292</v>
      </c>
      <c r="C294" t="s">
        <v>2293</v>
      </c>
      <c r="D294" t="str">
        <f>_xlfn.CONCAT("&lt;option value=",Таблица2[[#This Row],[Код]],"&gt;",Таблица2[[#This Row],[Наименование]],"&lt;/option&gt;")</f>
        <v>&lt;option value=WF&gt;Контейнер средней грузоподъемности для массовых грузов металлический&lt;/option&gt;</v>
      </c>
      <c r="E294" t="str">
        <f>_xlfn.CONCAT("&lt;tr&gt;","&lt;td&gt;",Таблица2[[#This Row],[Код]],"&lt;/td&gt;","&lt;td&gt;",Таблица2[[#This Row],[Наименование]],"&lt;/td&gt;","&lt;td&gt;",Таблица2[[#This Row],[Наименование на английском языке]],"&lt;/td&gt;","&lt;/tr&gt;")</f>
        <v>&lt;tr&gt;&lt;td&gt;WF&lt;/td&gt;&lt;td&gt;Контейнер средней грузоподъемности для массовых грузов металлический&lt;/td&gt;&lt;td&gt;Intermediate bulk container, metal&lt;/td&gt;&lt;/tr&gt;</v>
      </c>
    </row>
    <row r="295" spans="1:5" x14ac:dyDescent="0.25">
      <c r="A295" s="2" t="s">
        <v>2294</v>
      </c>
      <c r="B295" t="s">
        <v>2295</v>
      </c>
      <c r="C295" t="s">
        <v>2296</v>
      </c>
      <c r="D295" t="str">
        <f>_xlfn.CONCAT("&lt;option value=",Таблица2[[#This Row],[Код]],"&gt;",Таблица2[[#This Row],[Наименование]],"&lt;/option&gt;")</f>
        <v>&lt;option value=WG&gt;Контейнер средней грузоподъемности для массовых грузов герметизированный свыше 10 КПа&lt;/option&gt;</v>
      </c>
      <c r="E295" t="str">
        <f>_xlfn.CONCAT("&lt;tr&gt;","&lt;td&gt;",Таблица2[[#This Row],[Код]],"&lt;/td&gt;","&lt;td&gt;",Таблица2[[#This Row],[Наименование]],"&lt;/td&gt;","&lt;td&gt;",Таблица2[[#This Row],[Наименование на английском языке]],"&lt;/td&gt;","&lt;/tr&gt;")</f>
        <v>&lt;tr&gt;&lt;td&gt;WG&lt;/td&gt;&lt;td&gt;Контейнер средней грузоподъемности для массовых грузов герметизированный свыше 10 КПа&lt;/td&gt;&lt;td&gt;Intermediate bulk container, steel, pressurised &gt; 10 kpa&lt;/td&gt;&lt;/tr&gt;</v>
      </c>
    </row>
    <row r="296" spans="1:5" x14ac:dyDescent="0.25">
      <c r="A296" s="2" t="s">
        <v>2297</v>
      </c>
      <c r="B296" t="s">
        <v>2298</v>
      </c>
      <c r="C296" t="s">
        <v>2299</v>
      </c>
      <c r="D296" t="str">
        <f>_xlfn.CONCAT("&lt;option value=",Таблица2[[#This Row],[Код]],"&gt;",Таблица2[[#This Row],[Наименование]],"&lt;/option&gt;")</f>
        <v>&lt;option value=WH&gt;Контейнер средней грузоподъемности для массовых грузов алюминиевый герметизированный свыше 10 КПа&lt;/option&gt;</v>
      </c>
      <c r="E296" t="str">
        <f>_xlfn.CONCAT("&lt;tr&gt;","&lt;td&gt;",Таблица2[[#This Row],[Код]],"&lt;/td&gt;","&lt;td&gt;",Таблица2[[#This Row],[Наименование]],"&lt;/td&gt;","&lt;td&gt;",Таблица2[[#This Row],[Наименование на английском языке]],"&lt;/td&gt;","&lt;/tr&gt;")</f>
        <v>&lt;tr&gt;&lt;td&gt;WH&lt;/td&gt;&lt;td&gt;Контейнер средней грузоподъемности для массовых грузов алюминиевый герметизированный свыше 10 КПа&lt;/td&gt;&lt;td&gt;Intermediate bulk container, aluminium, pressurised &gt; 10 kpa&lt;/td&gt;&lt;/tr&gt;</v>
      </c>
    </row>
    <row r="297" spans="1:5" x14ac:dyDescent="0.25">
      <c r="A297" s="2" t="s">
        <v>2300</v>
      </c>
      <c r="B297" t="s">
        <v>2301</v>
      </c>
      <c r="C297" t="s">
        <v>2302</v>
      </c>
      <c r="D297" t="str">
        <f>_xlfn.CONCAT("&lt;option value=",Таблица2[[#This Row],[Код]],"&gt;",Таблица2[[#This Row],[Наименование]],"&lt;/option&gt;")</f>
        <v>&lt;option value=WJ&gt;Контейнер средней грузоподъемности для массовых грузов герметизированный 10 Кпа&lt;/option&gt;</v>
      </c>
      <c r="E297" t="str">
        <f>_xlfn.CONCAT("&lt;tr&gt;","&lt;td&gt;",Таблица2[[#This Row],[Код]],"&lt;/td&gt;","&lt;td&gt;",Таблица2[[#This Row],[Наименование]],"&lt;/td&gt;","&lt;td&gt;",Таблица2[[#This Row],[Наименование на английском языке]],"&lt;/td&gt;","&lt;/tr&gt;")</f>
        <v>&lt;tr&gt;&lt;td&gt;WJ&lt;/td&gt;&lt;td&gt;Контейнер средней грузоподъемности для массовых грузов герметизированный 10 Кпа&lt;/td&gt;&lt;td&gt;Intermediate bulk container, metal, pressure 10 kpa&lt;/td&gt;&lt;/tr&gt;</v>
      </c>
    </row>
    <row r="298" spans="1:5" x14ac:dyDescent="0.25">
      <c r="A298" s="2" t="s">
        <v>2303</v>
      </c>
      <c r="B298" t="s">
        <v>2304</v>
      </c>
      <c r="C298" t="s">
        <v>2305</v>
      </c>
      <c r="D298" t="str">
        <f>_xlfn.CONCAT("&lt;option value=",Таблица2[[#This Row],[Код]],"&gt;",Таблица2[[#This Row],[Наименование]],"&lt;/option&gt;")</f>
        <v>&lt;option value=WK&gt;Контейнер средней грузоподъемности для наливных грузов стальной&lt;/option&gt;</v>
      </c>
      <c r="E298" t="str">
        <f>_xlfn.CONCAT("&lt;tr&gt;","&lt;td&gt;",Таблица2[[#This Row],[Код]],"&lt;/td&gt;","&lt;td&gt;",Таблица2[[#This Row],[Наименование]],"&lt;/td&gt;","&lt;td&gt;",Таблица2[[#This Row],[Наименование на английском языке]],"&lt;/td&gt;","&lt;/tr&gt;")</f>
        <v>&lt;tr&gt;&lt;td&gt;WK&lt;/td&gt;&lt;td&gt;Контейнер средней грузоподъемности для наливных грузов стальной&lt;/td&gt;&lt;td&gt;Intermediate bulk container, steel, liquid&lt;/td&gt;&lt;/tr&gt;</v>
      </c>
    </row>
    <row r="299" spans="1:5" x14ac:dyDescent="0.25">
      <c r="A299" s="2" t="s">
        <v>2306</v>
      </c>
      <c r="B299" t="s">
        <v>2307</v>
      </c>
      <c r="C299" t="s">
        <v>2308</v>
      </c>
      <c r="D299" t="str">
        <f>_xlfn.CONCAT("&lt;option value=",Таблица2[[#This Row],[Код]],"&gt;",Таблица2[[#This Row],[Наименование]],"&lt;/option&gt;")</f>
        <v>&lt;option value=WL&gt;Контейнер средней грузоподъемности для наливных грузов алюминиевый&lt;/option&gt;</v>
      </c>
      <c r="E299" t="str">
        <f>_xlfn.CONCAT("&lt;tr&gt;","&lt;td&gt;",Таблица2[[#This Row],[Код]],"&lt;/td&gt;","&lt;td&gt;",Таблица2[[#This Row],[Наименование]],"&lt;/td&gt;","&lt;td&gt;",Таблица2[[#This Row],[Наименование на английском языке]],"&lt;/td&gt;","&lt;/tr&gt;")</f>
        <v>&lt;tr&gt;&lt;td&gt;WL&lt;/td&gt;&lt;td&gt;Контейнер средней грузоподъемности для наливных грузов алюминиевый&lt;/td&gt;&lt;td&gt;Intermediate bulk container, aluminium, liquid&lt;/td&gt;&lt;/tr&gt;</v>
      </c>
    </row>
    <row r="300" spans="1:5" x14ac:dyDescent="0.25">
      <c r="A300" s="2" t="s">
        <v>2309</v>
      </c>
      <c r="B300" t="s">
        <v>2310</v>
      </c>
      <c r="C300" t="s">
        <v>2311</v>
      </c>
      <c r="D300" t="str">
        <f>_xlfn.CONCAT("&lt;option value=",Таблица2[[#This Row],[Код]],"&gt;",Таблица2[[#This Row],[Наименование]],"&lt;/option&gt;")</f>
        <v>&lt;option value=WM&gt;Контейнер средней грузоподъемности для наливных грузов металлический&lt;/option&gt;</v>
      </c>
      <c r="E300" t="str">
        <f>_xlfn.CONCAT("&lt;tr&gt;","&lt;td&gt;",Таблица2[[#This Row],[Код]],"&lt;/td&gt;","&lt;td&gt;",Таблица2[[#This Row],[Наименование]],"&lt;/td&gt;","&lt;td&gt;",Таблица2[[#This Row],[Наименование на английском языке]],"&lt;/td&gt;","&lt;/tr&gt;")</f>
        <v>&lt;tr&gt;&lt;td&gt;WM&lt;/td&gt;&lt;td&gt;Контейнер средней грузоподъемности для наливных грузов металлический&lt;/td&gt;&lt;td&gt;Intermediate bulk container, metal, liquid&lt;/td&gt;&lt;/tr&gt;</v>
      </c>
    </row>
    <row r="301" spans="1:5" x14ac:dyDescent="0.25">
      <c r="A301" s="2" t="s">
        <v>2312</v>
      </c>
      <c r="B301" t="s">
        <v>2313</v>
      </c>
      <c r="C301" t="s">
        <v>2314</v>
      </c>
      <c r="D301" t="str">
        <f>_xlfn.CONCAT("&lt;option value=",Таблица2[[#This Row],[Код]],"&gt;",Таблица2[[#This Row],[Наименование]],"&lt;/option&gt;")</f>
        <v>&lt;option value=WN&gt;Контейнер средней грузоподъемности для массовых грузов из полимерной ткани без покрытия/вкладыша&lt;/option&gt;</v>
      </c>
      <c r="E301" t="str">
        <f>_xlfn.CONCAT("&lt;tr&gt;","&lt;td&gt;",Таблица2[[#This Row],[Код]],"&lt;/td&gt;","&lt;td&gt;",Таблица2[[#This Row],[Наименование]],"&lt;/td&gt;","&lt;td&gt;",Таблица2[[#This Row],[Наименование на английском языке]],"&lt;/td&gt;","&lt;/tr&gt;")</f>
        <v>&lt;tr&gt;&lt;td&gt;WN&lt;/td&gt;&lt;td&gt;Контейнер средней грузоподъемности для массовых грузов из полимерной ткани без покрытия/вкладыша&lt;/td&gt;&lt;td&gt;Intermediate bulk container, woven plastic, without coat/liner&lt;/td&gt;&lt;/tr&gt;</v>
      </c>
    </row>
    <row r="302" spans="1:5" x14ac:dyDescent="0.25">
      <c r="A302" s="2" t="s">
        <v>2315</v>
      </c>
      <c r="B302" t="s">
        <v>2316</v>
      </c>
      <c r="C302" t="s">
        <v>2317</v>
      </c>
      <c r="D302" t="str">
        <f>_xlfn.CONCAT("&lt;option value=",Таблица2[[#This Row],[Код]],"&gt;",Таблица2[[#This Row],[Наименование]],"&lt;/option&gt;")</f>
        <v>&lt;option value=WP&gt;Контейнер средней грузоподъемности для массовых грузов из полимерной ткани с покрытием&lt;/option&gt;</v>
      </c>
      <c r="E302" t="str">
        <f>_xlfn.CONCAT("&lt;tr&gt;","&lt;td&gt;",Таблица2[[#This Row],[Код]],"&lt;/td&gt;","&lt;td&gt;",Таблица2[[#This Row],[Наименование]],"&lt;/td&gt;","&lt;td&gt;",Таблица2[[#This Row],[Наименование на английском языке]],"&lt;/td&gt;","&lt;/tr&gt;")</f>
        <v>&lt;tr&gt;&lt;td&gt;WP&lt;/td&gt;&lt;td&gt;Контейнер средней грузоподъемности для массовых грузов из полимерной ткани с покрытием&lt;/td&gt;&lt;td&gt;Intermediate bulk container, woven plastic, coated&lt;/td&gt;&lt;/tr&gt;</v>
      </c>
    </row>
    <row r="303" spans="1:5" x14ac:dyDescent="0.25">
      <c r="A303" s="2" t="s">
        <v>2318</v>
      </c>
      <c r="B303" t="s">
        <v>2319</v>
      </c>
      <c r="C303" t="s">
        <v>2320</v>
      </c>
      <c r="D303" t="str">
        <f>_xlfn.CONCAT("&lt;option value=",Таблица2[[#This Row],[Код]],"&gt;",Таблица2[[#This Row],[Наименование]],"&lt;/option&gt;")</f>
        <v>&lt;option value=WQ&gt;Контейнер средней грузоподъемности для массовых грузов из полимерной ткани с вкладышем&lt;/option&gt;</v>
      </c>
      <c r="E303" t="str">
        <f>_xlfn.CONCAT("&lt;tr&gt;","&lt;td&gt;",Таблица2[[#This Row],[Код]],"&lt;/td&gt;","&lt;td&gt;",Таблица2[[#This Row],[Наименование]],"&lt;/td&gt;","&lt;td&gt;",Таблица2[[#This Row],[Наименование на английском языке]],"&lt;/td&gt;","&lt;/tr&gt;")</f>
        <v>&lt;tr&gt;&lt;td&gt;WQ&lt;/td&gt;&lt;td&gt;Контейнер средней грузоподъемности для массовых грузов из полимерной ткани с вкладышем&lt;/td&gt;&lt;td&gt;Intermediate bulk container, woven plastic, with liner&lt;/td&gt;&lt;/tr&gt;</v>
      </c>
    </row>
    <row r="304" spans="1:5" x14ac:dyDescent="0.25">
      <c r="A304" s="2" t="s">
        <v>2321</v>
      </c>
      <c r="B304" t="s">
        <v>2322</v>
      </c>
      <c r="C304" t="s">
        <v>2323</v>
      </c>
      <c r="D304" t="str">
        <f>_xlfn.CONCAT("&lt;option value=",Таблица2[[#This Row],[Код]],"&gt;",Таблица2[[#This Row],[Наименование]],"&lt;/option&gt;")</f>
        <v>&lt;option value=WR&gt;Контейнер средней грузоподъемности для массовых грузов из пластикового волокна с покрытием и вкладышем&lt;/option&gt;</v>
      </c>
      <c r="E304" t="str">
        <f>_xlfn.CONCAT("&lt;tr&gt;","&lt;td&gt;",Таблица2[[#This Row],[Код]],"&lt;/td&gt;","&lt;td&gt;",Таблица2[[#This Row],[Наименование]],"&lt;/td&gt;","&lt;td&gt;",Таблица2[[#This Row],[Наименование на английском языке]],"&lt;/td&gt;","&lt;/tr&gt;")</f>
        <v>&lt;tr&gt;&lt;td&gt;WR&lt;/td&gt;&lt;td&gt;Контейнер средней грузоподъемности для массовых грузов из пластикового волокна с покрытием и вкладышем&lt;/td&gt;&lt;td&gt;Intermediate bulk container, woven plastic, coated and liner&lt;/td&gt;&lt;/tr&gt;</v>
      </c>
    </row>
    <row r="305" spans="1:5" x14ac:dyDescent="0.25">
      <c r="A305" s="2" t="s">
        <v>486</v>
      </c>
      <c r="B305" t="s">
        <v>2324</v>
      </c>
      <c r="C305" t="s">
        <v>2325</v>
      </c>
      <c r="D305" t="str">
        <f>_xlfn.CONCAT("&lt;option value=",Таблица2[[#This Row],[Код]],"&gt;",Таблица2[[#This Row],[Наименование]],"&lt;/option&gt;")</f>
        <v>&lt;option value=WS&gt;Контейнер средней грузоподъемности для массовых грузов из полимерной пленки&lt;/option&gt;</v>
      </c>
      <c r="E305" t="str">
        <f>_xlfn.CONCAT("&lt;tr&gt;","&lt;td&gt;",Таблица2[[#This Row],[Код]],"&lt;/td&gt;","&lt;td&gt;",Таблица2[[#This Row],[Наименование]],"&lt;/td&gt;","&lt;td&gt;",Таблица2[[#This Row],[Наименование на английском языке]],"&lt;/td&gt;","&lt;/tr&gt;")</f>
        <v>&lt;tr&gt;&lt;td&gt;WS&lt;/td&gt;&lt;td&gt;Контейнер средней грузоподъемности для массовых грузов из полимерной пленки&lt;/td&gt;&lt;td&gt;Intermediate bulk container, plastic film&lt;/td&gt;&lt;/tr&gt;</v>
      </c>
    </row>
    <row r="306" spans="1:5" x14ac:dyDescent="0.25">
      <c r="A306" s="2" t="s">
        <v>2326</v>
      </c>
      <c r="B306" t="s">
        <v>2327</v>
      </c>
      <c r="C306" t="s">
        <v>2328</v>
      </c>
      <c r="D306" t="str">
        <f>_xlfn.CONCAT("&lt;option value=",Таблица2[[#This Row],[Код]],"&gt;",Таблица2[[#This Row],[Наименование]],"&lt;/option&gt;")</f>
        <v>&lt;option value=WT&gt;Контейнер средней грузоподъемности для массовых грузов текстильный без покрытия/вкладыша&lt;/option&gt;</v>
      </c>
      <c r="E306" t="str">
        <f>_xlfn.CONCAT("&lt;tr&gt;","&lt;td&gt;",Таблица2[[#This Row],[Код]],"&lt;/td&gt;","&lt;td&gt;",Таблица2[[#This Row],[Наименование]],"&lt;/td&gt;","&lt;td&gt;",Таблица2[[#This Row],[Наименование на английском языке]],"&lt;/td&gt;","&lt;/tr&gt;")</f>
        <v>&lt;tr&gt;&lt;td&gt;WT&lt;/td&gt;&lt;td&gt;Контейнер средней грузоподъемности для массовых грузов текстильный без покрытия/вкладыша&lt;/td&gt;&lt;td&gt;Intermediate bulk container, textile without coat/liner&lt;/td&gt;&lt;/tr&gt;</v>
      </c>
    </row>
    <row r="307" spans="1:5" x14ac:dyDescent="0.25">
      <c r="A307" s="2" t="s">
        <v>2329</v>
      </c>
      <c r="B307" t="s">
        <v>2330</v>
      </c>
      <c r="C307" t="s">
        <v>2331</v>
      </c>
      <c r="D307" t="str">
        <f>_xlfn.CONCAT("&lt;option value=",Таблица2[[#This Row],[Код]],"&gt;",Таблица2[[#This Row],[Наименование]],"&lt;/option&gt;")</f>
        <v>&lt;option value=WU&gt;Контейнер средней грузоподъемности для массовых грузов из естественной древесины с внутренним вкладышем&lt;/option&gt;</v>
      </c>
      <c r="E307" t="str">
        <f>_xlfn.CONCAT("&lt;tr&gt;","&lt;td&gt;",Таблица2[[#This Row],[Код]],"&lt;/td&gt;","&lt;td&gt;",Таблица2[[#This Row],[Наименование]],"&lt;/td&gt;","&lt;td&gt;",Таблица2[[#This Row],[Наименование на английском языке]],"&lt;/td&gt;","&lt;/tr&gt;")</f>
        <v>&lt;tr&gt;&lt;td&gt;WU&lt;/td&gt;&lt;td&gt;Контейнер средней грузоподъемности для массовых грузов из естественной древесины с внутренним вкладышем&lt;/td&gt;&lt;td&gt;Intermediate bulk container, natural wood, with inner liner&lt;/td&gt;&lt;/tr&gt;</v>
      </c>
    </row>
    <row r="308" spans="1:5" x14ac:dyDescent="0.25">
      <c r="A308" s="2" t="s">
        <v>2332</v>
      </c>
      <c r="B308" t="s">
        <v>2333</v>
      </c>
      <c r="C308" t="s">
        <v>2334</v>
      </c>
      <c r="D308" t="str">
        <f>_xlfn.CONCAT("&lt;option value=",Таблица2[[#This Row],[Код]],"&gt;",Таблица2[[#This Row],[Наименование]],"&lt;/option&gt;")</f>
        <v>&lt;option value=WV&gt;Контейнер средней грузоподъемности для массовых грузов текстильный с покрытием&lt;/option&gt;</v>
      </c>
      <c r="E308" t="str">
        <f>_xlfn.CONCAT("&lt;tr&gt;","&lt;td&gt;",Таблица2[[#This Row],[Код]],"&lt;/td&gt;","&lt;td&gt;",Таблица2[[#This Row],[Наименование]],"&lt;/td&gt;","&lt;td&gt;",Таблица2[[#This Row],[Наименование на английском языке]],"&lt;/td&gt;","&lt;/tr&gt;")</f>
        <v>&lt;tr&gt;&lt;td&gt;WV&lt;/td&gt;&lt;td&gt;Контейнер средней грузоподъемности для массовых грузов текстильный с покрытием&lt;/td&gt;&lt;td&gt;Intermediate bulk container, textile, coated&lt;/td&gt;&lt;/tr&gt;</v>
      </c>
    </row>
    <row r="309" spans="1:5" x14ac:dyDescent="0.25">
      <c r="A309" s="2" t="s">
        <v>2335</v>
      </c>
      <c r="B309" t="s">
        <v>2336</v>
      </c>
      <c r="C309" t="s">
        <v>2337</v>
      </c>
      <c r="D309" t="str">
        <f>_xlfn.CONCAT("&lt;option value=",Таблица2[[#This Row],[Код]],"&gt;",Таблица2[[#This Row],[Наименование]],"&lt;/option&gt;")</f>
        <v>&lt;option value=WW&gt;Контейнер средней грузоподъемности для массовых грузов текстильный с вкладышем&lt;/option&gt;</v>
      </c>
      <c r="E309" t="str">
        <f>_xlfn.CONCAT("&lt;tr&gt;","&lt;td&gt;",Таблица2[[#This Row],[Код]],"&lt;/td&gt;","&lt;td&gt;",Таблица2[[#This Row],[Наименование]],"&lt;/td&gt;","&lt;td&gt;",Таблица2[[#This Row],[Наименование на английском языке]],"&lt;/td&gt;","&lt;/tr&gt;")</f>
        <v>&lt;tr&gt;&lt;td&gt;WW&lt;/td&gt;&lt;td&gt;Контейнер средней грузоподъемности для массовых грузов текстильный с вкладышем&lt;/td&gt;&lt;td&gt;Intermediate bulk container, textile, with liner&lt;/td&gt;&lt;/tr&gt;</v>
      </c>
    </row>
    <row r="310" spans="1:5" x14ac:dyDescent="0.25">
      <c r="A310" s="2" t="s">
        <v>2338</v>
      </c>
      <c r="B310" t="s">
        <v>2339</v>
      </c>
      <c r="C310" t="s">
        <v>2340</v>
      </c>
      <c r="D310" t="str">
        <f>_xlfn.CONCAT("&lt;option value=",Таблица2[[#This Row],[Код]],"&gt;",Таблица2[[#This Row],[Наименование]],"&lt;/option&gt;")</f>
        <v>&lt;option value=WX&gt;Контейнер средней грузоподъемности для массовых грузов текстильный с покрытием и вкладышем&lt;/option&gt;</v>
      </c>
      <c r="E310" t="str">
        <f>_xlfn.CONCAT("&lt;tr&gt;","&lt;td&gt;",Таблица2[[#This Row],[Код]],"&lt;/td&gt;","&lt;td&gt;",Таблица2[[#This Row],[Наименование]],"&lt;/td&gt;","&lt;td&gt;",Таблица2[[#This Row],[Наименование на английском языке]],"&lt;/td&gt;","&lt;/tr&gt;")</f>
        <v>&lt;tr&gt;&lt;td&gt;WX&lt;/td&gt;&lt;td&gt;Контейнер средней грузоподъемности для массовых грузов текстильный с покрытием и вкладышем&lt;/td&gt;&lt;td&gt;Intermediate bulk container, textile, coated and liner&lt;/td&gt;&lt;/tr&gt;</v>
      </c>
    </row>
    <row r="311" spans="1:5" x14ac:dyDescent="0.25">
      <c r="A311" s="2" t="s">
        <v>2341</v>
      </c>
      <c r="B311" t="s">
        <v>2342</v>
      </c>
      <c r="C311" t="s">
        <v>2343</v>
      </c>
      <c r="D311" t="str">
        <f>_xlfn.CONCAT("&lt;option value=",Таблица2[[#This Row],[Код]],"&gt;",Таблица2[[#This Row],[Наименование]],"&lt;/option&gt;")</f>
        <v>&lt;option value=WY&gt;Контейнер средней грузоподъемности для массовых грузов фанерный с внутренним вкладышем&lt;/option&gt;</v>
      </c>
      <c r="E311" t="str">
        <f>_xlfn.CONCAT("&lt;tr&gt;","&lt;td&gt;",Таблица2[[#This Row],[Код]],"&lt;/td&gt;","&lt;td&gt;",Таблица2[[#This Row],[Наименование]],"&lt;/td&gt;","&lt;td&gt;",Таблица2[[#This Row],[Наименование на английском языке]],"&lt;/td&gt;","&lt;/tr&gt;")</f>
        <v>&lt;tr&gt;&lt;td&gt;WY&lt;/td&gt;&lt;td&gt;Контейнер средней грузоподъемности для массовых грузов фанерный с внутренним вкладышем&lt;/td&gt;&lt;td&gt;Intermediate bulk container, plywood, with inner liner&lt;/td&gt;&lt;/tr&gt;</v>
      </c>
    </row>
    <row r="312" spans="1:5" x14ac:dyDescent="0.25">
      <c r="A312" s="2" t="s">
        <v>2344</v>
      </c>
      <c r="B312" t="s">
        <v>2345</v>
      </c>
      <c r="C312" t="s">
        <v>2346</v>
      </c>
      <c r="D312" t="str">
        <f>_xlfn.CONCAT("&lt;option value=",Таблица2[[#This Row],[Код]],"&gt;",Таблица2[[#This Row],[Наименование]],"&lt;/option&gt;")</f>
        <v>&lt;option value=WZ&gt;Контейнер средней грузоподъемности для массовых грузов из древесного материала с внутренним вкладышем&lt;/option&gt;</v>
      </c>
      <c r="E312" t="str">
        <f>_xlfn.CONCAT("&lt;tr&gt;","&lt;td&gt;",Таблица2[[#This Row],[Код]],"&lt;/td&gt;","&lt;td&gt;",Таблица2[[#This Row],[Наименование]],"&lt;/td&gt;","&lt;td&gt;",Таблица2[[#This Row],[Наименование на английском языке]],"&lt;/td&gt;","&lt;/tr&gt;")</f>
        <v>&lt;tr&gt;&lt;td&gt;WZ&lt;/td&gt;&lt;td&gt;Контейнер средней грузоподъемности для массовых грузов из древесного материала с внутренним вкладышем&lt;/td&gt;&lt;td&gt;Intermediate bulk container, reconstituted wood, with inner liner&lt;/td&gt;&lt;/tr&gt;</v>
      </c>
    </row>
    <row r="313" spans="1:5" x14ac:dyDescent="0.25">
      <c r="A313" s="2" t="s">
        <v>2347</v>
      </c>
      <c r="B313" t="s">
        <v>2348</v>
      </c>
      <c r="C313" t="s">
        <v>2349</v>
      </c>
      <c r="D313" t="str">
        <f>_xlfn.CONCAT("&lt;option value=",Таблица2[[#This Row],[Код]],"&gt;",Таблица2[[#This Row],[Наименование]],"&lt;/option&gt;")</f>
        <v>&lt;option value=XA&gt;Мешок из полимерной ткани без внутреннего покрытия/вкладыша&lt;/option&gt;</v>
      </c>
      <c r="E313" t="str">
        <f>_xlfn.CONCAT("&lt;tr&gt;","&lt;td&gt;",Таблица2[[#This Row],[Код]],"&lt;/td&gt;","&lt;td&gt;",Таблица2[[#This Row],[Наименование]],"&lt;/td&gt;","&lt;td&gt;",Таблица2[[#This Row],[Наименование на английском языке]],"&lt;/td&gt;","&lt;/tr&gt;")</f>
        <v>&lt;tr&gt;&lt;td&gt;XA&lt;/td&gt;&lt;td&gt;Мешок из полимерной ткани без внутреннего покрытия/вкладыша&lt;/td&gt;&lt;td&gt;Bag, woven plastic, without inner coat/liner&lt;/td&gt;&lt;/tr&gt;</v>
      </c>
    </row>
    <row r="314" spans="1:5" x14ac:dyDescent="0.25">
      <c r="A314" s="2" t="s">
        <v>2350</v>
      </c>
      <c r="B314" t="s">
        <v>2351</v>
      </c>
      <c r="C314" t="s">
        <v>2352</v>
      </c>
      <c r="D314" t="str">
        <f>_xlfn.CONCAT("&lt;option value=",Таблица2[[#This Row],[Код]],"&gt;",Таблица2[[#This Row],[Наименование]],"&lt;/option&gt;")</f>
        <v>&lt;option value=XB&gt;Мешок из полимерной ткани, плотный&lt;/option&gt;</v>
      </c>
      <c r="E314" t="str">
        <f>_xlfn.CONCAT("&lt;tr&gt;","&lt;td&gt;",Таблица2[[#This Row],[Код]],"&lt;/td&gt;","&lt;td&gt;",Таблица2[[#This Row],[Наименование]],"&lt;/td&gt;","&lt;td&gt;",Таблица2[[#This Row],[Наименование на английском языке]],"&lt;/td&gt;","&lt;/tr&gt;")</f>
        <v>&lt;tr&gt;&lt;td&gt;XB&lt;/td&gt;&lt;td&gt;Мешок из полимерной ткани, плотный&lt;/td&gt;&lt;td&gt;Bag, woven plastic, sift proof&lt;/td&gt;&lt;/tr&gt;</v>
      </c>
    </row>
    <row r="315" spans="1:5" x14ac:dyDescent="0.25">
      <c r="A315" s="2" t="s">
        <v>2353</v>
      </c>
      <c r="B315" t="s">
        <v>2354</v>
      </c>
      <c r="C315" t="s">
        <v>2355</v>
      </c>
      <c r="D315" t="str">
        <f>_xlfn.CONCAT("&lt;option value=",Таблица2[[#This Row],[Код]],"&gt;",Таблица2[[#This Row],[Наименование]],"&lt;/option&gt;")</f>
        <v>&lt;option value=XC&gt;Мешок из полимерной ткани влагонепроницаемый&lt;/option&gt;</v>
      </c>
      <c r="E315" t="str">
        <f>_xlfn.CONCAT("&lt;tr&gt;","&lt;td&gt;",Таблица2[[#This Row],[Код]],"&lt;/td&gt;","&lt;td&gt;",Таблица2[[#This Row],[Наименование]],"&lt;/td&gt;","&lt;td&gt;",Таблица2[[#This Row],[Наименование на английском языке]],"&lt;/td&gt;","&lt;/tr&gt;")</f>
        <v>&lt;tr&gt;&lt;td&gt;XC&lt;/td&gt;&lt;td&gt;Мешок из полимерной ткани влагонепроницаемый&lt;/td&gt;&lt;td&gt;Bag, woven plastic, water resistant&lt;/td&gt;&lt;/tr&gt;</v>
      </c>
    </row>
    <row r="316" spans="1:5" x14ac:dyDescent="0.25">
      <c r="A316" s="2" t="s">
        <v>2356</v>
      </c>
      <c r="B316" t="s">
        <v>2357</v>
      </c>
      <c r="C316" t="s">
        <v>2358</v>
      </c>
      <c r="D316" t="str">
        <f>_xlfn.CONCAT("&lt;option value=",Таблица2[[#This Row],[Код]],"&gt;",Таблица2[[#This Row],[Наименование]],"&lt;/option&gt;")</f>
        <v>&lt;option value=XD&gt;Мешок из полимерной пленки&lt;/option&gt;</v>
      </c>
      <c r="E316" t="str">
        <f>_xlfn.CONCAT("&lt;tr&gt;","&lt;td&gt;",Таблица2[[#This Row],[Код]],"&lt;/td&gt;","&lt;td&gt;",Таблица2[[#This Row],[Наименование]],"&lt;/td&gt;","&lt;td&gt;",Таблица2[[#This Row],[Наименование на английском языке]],"&lt;/td&gt;","&lt;/tr&gt;")</f>
        <v>&lt;tr&gt;&lt;td&gt;XD&lt;/td&gt;&lt;td&gt;Мешок из полимерной пленки&lt;/td&gt;&lt;td&gt;Bag, plastics film&lt;/td&gt;&lt;/tr&gt;</v>
      </c>
    </row>
    <row r="317" spans="1:5" x14ac:dyDescent="0.25">
      <c r="A317" s="2" t="s">
        <v>2359</v>
      </c>
      <c r="B317" t="s">
        <v>2360</v>
      </c>
      <c r="C317" t="s">
        <v>2361</v>
      </c>
      <c r="D317" t="str">
        <f>_xlfn.CONCAT("&lt;option value=",Таблица2[[#This Row],[Код]],"&gt;",Таблица2[[#This Row],[Наименование]],"&lt;/option&gt;")</f>
        <v>&lt;option value=XF&gt;Мешок текстильный без внутреннего покрытия/вкладыша&lt;/option&gt;</v>
      </c>
      <c r="E317" t="str">
        <f>_xlfn.CONCAT("&lt;tr&gt;","&lt;td&gt;",Таблица2[[#This Row],[Код]],"&lt;/td&gt;","&lt;td&gt;",Таблица2[[#This Row],[Наименование]],"&lt;/td&gt;","&lt;td&gt;",Таблица2[[#This Row],[Наименование на английском языке]],"&lt;/td&gt;","&lt;/tr&gt;")</f>
        <v>&lt;tr&gt;&lt;td&gt;XF&lt;/td&gt;&lt;td&gt;Мешок текстильный без внутреннего покрытия/вкладыша&lt;/td&gt;&lt;td&gt;Bag, textile, without inner coat/liner&lt;/td&gt;&lt;/tr&gt;</v>
      </c>
    </row>
    <row r="318" spans="1:5" x14ac:dyDescent="0.25">
      <c r="A318" s="2" t="s">
        <v>2362</v>
      </c>
      <c r="B318" t="s">
        <v>2363</v>
      </c>
      <c r="C318" t="s">
        <v>2364</v>
      </c>
      <c r="D318" t="str">
        <f>_xlfn.CONCAT("&lt;option value=",Таблица2[[#This Row],[Код]],"&gt;",Таблица2[[#This Row],[Наименование]],"&lt;/option&gt;")</f>
        <v>&lt;option value=XG&gt;Мешок текстильный плотный&lt;/option&gt;</v>
      </c>
      <c r="E318" t="str">
        <f>_xlfn.CONCAT("&lt;tr&gt;","&lt;td&gt;",Таблица2[[#This Row],[Код]],"&lt;/td&gt;","&lt;td&gt;",Таблица2[[#This Row],[Наименование]],"&lt;/td&gt;","&lt;td&gt;",Таблица2[[#This Row],[Наименование на английском языке]],"&lt;/td&gt;","&lt;/tr&gt;")</f>
        <v>&lt;tr&gt;&lt;td&gt;XG&lt;/td&gt;&lt;td&gt;Мешок текстильный плотный&lt;/td&gt;&lt;td&gt;Bag, textile, sift proof&lt;/td&gt;&lt;/tr&gt;</v>
      </c>
    </row>
    <row r="319" spans="1:5" x14ac:dyDescent="0.25">
      <c r="A319" s="2" t="s">
        <v>2365</v>
      </c>
      <c r="B319" t="s">
        <v>2366</v>
      </c>
      <c r="C319" t="s">
        <v>2367</v>
      </c>
      <c r="D319" t="str">
        <f>_xlfn.CONCAT("&lt;option value=",Таблица2[[#This Row],[Код]],"&gt;",Таблица2[[#This Row],[Наименование]],"&lt;/option&gt;")</f>
        <v>&lt;option value=XH&gt;Мешок текстильный влагонепроницаемый&lt;/option&gt;</v>
      </c>
      <c r="E319" t="str">
        <f>_xlfn.CONCAT("&lt;tr&gt;","&lt;td&gt;",Таблица2[[#This Row],[Код]],"&lt;/td&gt;","&lt;td&gt;",Таблица2[[#This Row],[Наименование]],"&lt;/td&gt;","&lt;td&gt;",Таблица2[[#This Row],[Наименование на английском языке]],"&lt;/td&gt;","&lt;/tr&gt;")</f>
        <v>&lt;tr&gt;&lt;td&gt;XH&lt;/td&gt;&lt;td&gt;Мешок текстильный влагонепроницаемый&lt;/td&gt;&lt;td&gt;Bag, textile, water resistant&lt;/td&gt;&lt;/tr&gt;</v>
      </c>
    </row>
    <row r="320" spans="1:5" x14ac:dyDescent="0.25">
      <c r="A320" s="2" t="s">
        <v>2368</v>
      </c>
      <c r="B320" t="s">
        <v>2369</v>
      </c>
      <c r="C320" t="s">
        <v>2370</v>
      </c>
      <c r="D320" t="str">
        <f>_xlfn.CONCAT("&lt;option value=",Таблица2[[#This Row],[Код]],"&gt;",Таблица2[[#This Row],[Наименование]],"&lt;/option&gt;")</f>
        <v>&lt;option value=XJ&gt;Мешок бумажный многослойный&lt;/option&gt;</v>
      </c>
      <c r="E320" t="str">
        <f>_xlfn.CONCAT("&lt;tr&gt;","&lt;td&gt;",Таблица2[[#This Row],[Код]],"&lt;/td&gt;","&lt;td&gt;",Таблица2[[#This Row],[Наименование]],"&lt;/td&gt;","&lt;td&gt;",Таблица2[[#This Row],[Наименование на английском языке]],"&lt;/td&gt;","&lt;/tr&gt;")</f>
        <v>&lt;tr&gt;&lt;td&gt;XJ&lt;/td&gt;&lt;td&gt;Мешок бумажный многослойный&lt;/td&gt;&lt;td&gt;Bag, paper, multi-wall&lt;/td&gt;&lt;/tr&gt;</v>
      </c>
    </row>
    <row r="321" spans="1:5" x14ac:dyDescent="0.25">
      <c r="A321" s="2" t="s">
        <v>2371</v>
      </c>
      <c r="B321" t="s">
        <v>2372</v>
      </c>
      <c r="C321" t="s">
        <v>2373</v>
      </c>
      <c r="D321" t="str">
        <f>_xlfn.CONCAT("&lt;option value=",Таблица2[[#This Row],[Код]],"&gt;",Таблица2[[#This Row],[Наименование]],"&lt;/option&gt;")</f>
        <v>&lt;option value=XK&gt;Мешок бумажный многослойный влагонепроницаемый&lt;/option&gt;</v>
      </c>
      <c r="E321" t="str">
        <f>_xlfn.CONCAT("&lt;tr&gt;","&lt;td&gt;",Таблица2[[#This Row],[Код]],"&lt;/td&gt;","&lt;td&gt;",Таблица2[[#This Row],[Наименование]],"&lt;/td&gt;","&lt;td&gt;",Таблица2[[#This Row],[Наименование на английском языке]],"&lt;/td&gt;","&lt;/tr&gt;")</f>
        <v>&lt;tr&gt;&lt;td&gt;XK&lt;/td&gt;&lt;td&gt;Мешок бумажный многослойный влагонепроницаемый&lt;/td&gt;&lt;td&gt;Bag, paper, multi-wall, water resistant&lt;/td&gt;&lt;/tr&gt;</v>
      </c>
    </row>
    <row r="322" spans="1:5" x14ac:dyDescent="0.25">
      <c r="A322" s="2" t="s">
        <v>2374</v>
      </c>
      <c r="B322" t="s">
        <v>2375</v>
      </c>
      <c r="C322" t="s">
        <v>2376</v>
      </c>
      <c r="D322" t="str">
        <f>_xlfn.CONCAT("&lt;option value=",Таблица2[[#This Row],[Код]],"&gt;",Таблица2[[#This Row],[Наименование]],"&lt;/option&gt;")</f>
        <v>&lt;option value=YA&gt;Комбинированная упаковка: пластмассовый сосуд в барабане стальном&lt;/option&gt;</v>
      </c>
      <c r="E322" t="str">
        <f>_xlfn.CONCAT("&lt;tr&gt;","&lt;td&gt;",Таблица2[[#This Row],[Код]],"&lt;/td&gt;","&lt;td&gt;",Таблица2[[#This Row],[Наименование]],"&lt;/td&gt;","&lt;td&gt;",Таблица2[[#This Row],[Наименование на английском языке]],"&lt;/td&gt;","&lt;/tr&gt;")</f>
        <v>&lt;tr&gt;&lt;td&gt;YA&lt;/td&gt;&lt;td&gt;Комбинированная упаковка: пластмассовый сосуд в барабане стальном&lt;/td&gt;&lt;td&gt;Composite packaging, plastic receptacle in steel drum&lt;/td&gt;&lt;/tr&gt;</v>
      </c>
    </row>
    <row r="323" spans="1:5" x14ac:dyDescent="0.25">
      <c r="A323" s="2" t="s">
        <v>2377</v>
      </c>
      <c r="B323" t="s">
        <v>2378</v>
      </c>
      <c r="C323" t="s">
        <v>2379</v>
      </c>
      <c r="D323" t="str">
        <f>_xlfn.CONCAT("&lt;option value=",Таблица2[[#This Row],[Код]],"&gt;",Таблица2[[#This Row],[Наименование]],"&lt;/option&gt;")</f>
        <v>&lt;option value=YB&gt;Комбинированная упаковка: пластмассовый сосуд в ящике решетчатом (или обрешетке) из стали&lt;/option&gt;</v>
      </c>
      <c r="E323" t="str">
        <f>_xlfn.CONCAT("&lt;tr&gt;","&lt;td&gt;",Таблица2[[#This Row],[Код]],"&lt;/td&gt;","&lt;td&gt;",Таблица2[[#This Row],[Наименование]],"&lt;/td&gt;","&lt;td&gt;",Таблица2[[#This Row],[Наименование на английском языке]],"&lt;/td&gt;","&lt;/tr&gt;")</f>
        <v>&lt;tr&gt;&lt;td&gt;YB&lt;/td&gt;&lt;td&gt;Комбинированная упаковка: пластмассовый сосуд в ящике решетчатом (или обрешетке) из стали&lt;/td&gt;&lt;td&gt;Composite packaging, plastic receptacle in steel crate box&lt;/td&gt;&lt;/tr&gt;</v>
      </c>
    </row>
    <row r="324" spans="1:5" x14ac:dyDescent="0.25">
      <c r="A324" s="2" t="s">
        <v>2380</v>
      </c>
      <c r="B324" t="s">
        <v>2381</v>
      </c>
      <c r="C324" t="s">
        <v>2382</v>
      </c>
      <c r="D324" t="str">
        <f>_xlfn.CONCAT("&lt;option value=",Таблица2[[#This Row],[Код]],"&gt;",Таблица2[[#This Row],[Наименование]],"&lt;/option&gt;")</f>
        <v>&lt;option value=YC&gt;Комбинированная упаковка: пластмассовый сосуд в барабане алюминиевом&lt;/option&gt;</v>
      </c>
      <c r="E324" t="str">
        <f>_xlfn.CONCAT("&lt;tr&gt;","&lt;td&gt;",Таблица2[[#This Row],[Код]],"&lt;/td&gt;","&lt;td&gt;",Таблица2[[#This Row],[Наименование]],"&lt;/td&gt;","&lt;td&gt;",Таблица2[[#This Row],[Наименование на английском языке]],"&lt;/td&gt;","&lt;/tr&gt;")</f>
        <v>&lt;tr&gt;&lt;td&gt;YC&lt;/td&gt;&lt;td&gt;Комбинированная упаковка: пластмассовый сосуд в барабане алюминиевом&lt;/td&gt;&lt;td&gt;Composite packaging, plastic receptacle in aluminium drum&lt;/td&gt;&lt;/tr&gt;</v>
      </c>
    </row>
    <row r="325" spans="1:5" x14ac:dyDescent="0.25">
      <c r="A325" s="2" t="s">
        <v>2383</v>
      </c>
      <c r="B325" t="s">
        <v>2384</v>
      </c>
      <c r="C325" t="s">
        <v>2385</v>
      </c>
      <c r="D325" t="str">
        <f>_xlfn.CONCAT("&lt;option value=",Таблица2[[#This Row],[Код]],"&gt;",Таблица2[[#This Row],[Наименование]],"&lt;/option&gt;")</f>
        <v>&lt;option value=YD&gt;Комбинированная упаковка: пластмассовый сосуд в ящике решетчатом (или обрешетке) из алюминия&lt;/option&gt;</v>
      </c>
      <c r="E325" t="str">
        <f>_xlfn.CONCAT("&lt;tr&gt;","&lt;td&gt;",Таблица2[[#This Row],[Код]],"&lt;/td&gt;","&lt;td&gt;",Таблица2[[#This Row],[Наименование]],"&lt;/td&gt;","&lt;td&gt;",Таблица2[[#This Row],[Наименование на английском языке]],"&lt;/td&gt;","&lt;/tr&gt;")</f>
        <v>&lt;tr&gt;&lt;td&gt;YD&lt;/td&gt;&lt;td&gt;Комбинированная упаковка: пластмассовый сосуд в ящике решетчатом (или обрешетке) из алюминия&lt;/td&gt;&lt;td&gt;Composite packaging, plastic receptacle in aluminium crate&lt;/td&gt;&lt;/tr&gt;</v>
      </c>
    </row>
    <row r="326" spans="1:5" x14ac:dyDescent="0.25">
      <c r="A326" s="2" t="s">
        <v>2386</v>
      </c>
      <c r="B326" t="s">
        <v>2387</v>
      </c>
      <c r="C326" t="s">
        <v>2388</v>
      </c>
      <c r="D326" t="str">
        <f>_xlfn.CONCAT("&lt;option value=",Таблица2[[#This Row],[Код]],"&gt;",Таблица2[[#This Row],[Наименование]],"&lt;/option&gt;")</f>
        <v>&lt;option value=YF&gt;Комбинированная упаковка: пластмассовый сосуд в деревянной коробке&lt;/option&gt;</v>
      </c>
      <c r="E326" t="str">
        <f>_xlfn.CONCAT("&lt;tr&gt;","&lt;td&gt;",Таблица2[[#This Row],[Код]],"&lt;/td&gt;","&lt;td&gt;",Таблица2[[#This Row],[Наименование]],"&lt;/td&gt;","&lt;td&gt;",Таблица2[[#This Row],[Наименование на английском языке]],"&lt;/td&gt;","&lt;/tr&gt;")</f>
        <v>&lt;tr&gt;&lt;td&gt;YF&lt;/td&gt;&lt;td&gt;Комбинированная упаковка: пластмассовый сосуд в деревянной коробке&lt;/td&gt;&lt;td&gt;Composite packaging, plastic receptacle in wooden box&lt;/td&gt;&lt;/tr&gt;</v>
      </c>
    </row>
    <row r="327" spans="1:5" x14ac:dyDescent="0.25">
      <c r="A327" s="2" t="s">
        <v>2389</v>
      </c>
      <c r="B327" t="s">
        <v>2390</v>
      </c>
      <c r="C327" t="s">
        <v>2391</v>
      </c>
      <c r="D327" t="str">
        <f>_xlfn.CONCAT("&lt;option value=",Таблица2[[#This Row],[Код]],"&gt;",Таблица2[[#This Row],[Наименование]],"&lt;/option&gt;")</f>
        <v>&lt;option value=YH&gt;Комбинированная упаковка: пластмассовый сосуд в коробке фанерной&lt;/option&gt;</v>
      </c>
      <c r="E327" t="str">
        <f>_xlfn.CONCAT("&lt;tr&gt;","&lt;td&gt;",Таблица2[[#This Row],[Код]],"&lt;/td&gt;","&lt;td&gt;",Таблица2[[#This Row],[Наименование]],"&lt;/td&gt;","&lt;td&gt;",Таблица2[[#This Row],[Наименование на английском языке]],"&lt;/td&gt;","&lt;/tr&gt;")</f>
        <v>&lt;tr&gt;&lt;td&gt;YH&lt;/td&gt;&lt;td&gt;Комбинированная упаковка: пластмассовый сосуд в коробке фанерной&lt;/td&gt;&lt;td&gt;Composite packaging, plastic receptacle in plywood box&lt;/td&gt;&lt;/tr&gt;</v>
      </c>
    </row>
    <row r="328" spans="1:5" x14ac:dyDescent="0.25">
      <c r="A328" s="2" t="s">
        <v>2392</v>
      </c>
      <c r="B328" t="s">
        <v>2393</v>
      </c>
      <c r="C328" t="s">
        <v>2394</v>
      </c>
      <c r="D328" t="str">
        <f>_xlfn.CONCAT("&lt;option value=",Таблица2[[#This Row],[Код]],"&gt;",Таблица2[[#This Row],[Наименование]],"&lt;/option&gt;")</f>
        <v>&lt;option value=YJ&gt;Комбинированная упаковка: пластмассовый сосуд в барабане фибровом&lt;/option&gt;</v>
      </c>
      <c r="E328" t="str">
        <f>_xlfn.CONCAT("&lt;tr&gt;","&lt;td&gt;",Таблица2[[#This Row],[Код]],"&lt;/td&gt;","&lt;td&gt;",Таблица2[[#This Row],[Наименование]],"&lt;/td&gt;","&lt;td&gt;",Таблица2[[#This Row],[Наименование на английском языке]],"&lt;/td&gt;","&lt;/tr&gt;")</f>
        <v>&lt;tr&gt;&lt;td&gt;YJ&lt;/td&gt;&lt;td&gt;Комбинированная упаковка: пластмассовый сосуд в барабане фибровом&lt;/td&gt;&lt;td&gt;Composite packaging, plastic receptacle in fibre drum&lt;/td&gt;&lt;/tr&gt;</v>
      </c>
    </row>
    <row r="329" spans="1:5" x14ac:dyDescent="0.25">
      <c r="A329" s="2" t="s">
        <v>2395</v>
      </c>
      <c r="B329" t="s">
        <v>2396</v>
      </c>
      <c r="C329" t="s">
        <v>2397</v>
      </c>
      <c r="D329" t="str">
        <f>_xlfn.CONCAT("&lt;option value=",Таблица2[[#This Row],[Код]],"&gt;",Таблица2[[#This Row],[Наименование]],"&lt;/option&gt;")</f>
        <v>&lt;option value=YK&gt;Комбинированная упаковка: пластмассовый сосуд в коробке из фибрового картона&lt;/option&gt;</v>
      </c>
      <c r="E329" t="str">
        <f>_xlfn.CONCAT("&lt;tr&gt;","&lt;td&gt;",Таблица2[[#This Row],[Код]],"&lt;/td&gt;","&lt;td&gt;",Таблица2[[#This Row],[Наименование]],"&lt;/td&gt;","&lt;td&gt;",Таблица2[[#This Row],[Наименование на английском языке]],"&lt;/td&gt;","&lt;/tr&gt;")</f>
        <v>&lt;tr&gt;&lt;td&gt;YK&lt;/td&gt;&lt;td&gt;Комбинированная упаковка: пластмассовый сосуд в коробке из фибрового картона&lt;/td&gt;&lt;td&gt;Composite packaging, plastic receptacle in fibreboard box&lt;/td&gt;&lt;/tr&gt;</v>
      </c>
    </row>
    <row r="330" spans="1:5" x14ac:dyDescent="0.25">
      <c r="A330" s="2" t="s">
        <v>2398</v>
      </c>
      <c r="B330" t="s">
        <v>2399</v>
      </c>
      <c r="C330" t="s">
        <v>2400</v>
      </c>
      <c r="D330" t="str">
        <f>_xlfn.CONCAT("&lt;option value=",Таблица2[[#This Row],[Код]],"&gt;",Таблица2[[#This Row],[Наименование]],"&lt;/option&gt;")</f>
        <v>&lt;option value=YL&gt;Комбинированная упаковка: пластмассовый сосуд в барабане пластмассовом&lt;/option&gt;</v>
      </c>
      <c r="E330" t="str">
        <f>_xlfn.CONCAT("&lt;tr&gt;","&lt;td&gt;",Таблица2[[#This Row],[Код]],"&lt;/td&gt;","&lt;td&gt;",Таблица2[[#This Row],[Наименование]],"&lt;/td&gt;","&lt;td&gt;",Таблица2[[#This Row],[Наименование на английском языке]],"&lt;/td&gt;","&lt;/tr&gt;")</f>
        <v>&lt;tr&gt;&lt;td&gt;YL&lt;/td&gt;&lt;td&gt;Комбинированная упаковка: пластмассовый сосуд в барабане пластмассовом&lt;/td&gt;&lt;td&gt;Composite packaging, plastic receptacle in plastic drum&lt;/td&gt;&lt;/tr&gt;</v>
      </c>
    </row>
    <row r="331" spans="1:5" x14ac:dyDescent="0.25">
      <c r="A331" s="2" t="s">
        <v>2401</v>
      </c>
      <c r="B331" t="s">
        <v>2402</v>
      </c>
      <c r="C331" t="s">
        <v>2403</v>
      </c>
      <c r="D331" t="str">
        <f>_xlfn.CONCAT("&lt;option value=",Таблица2[[#This Row],[Код]],"&gt;",Таблица2[[#This Row],[Наименование]],"&lt;/option&gt;")</f>
        <v>&lt;option value=YM&gt;Комбинированная упаковка: пластмассовый сосуд в коробке из твердой пластмассы&lt;/option&gt;</v>
      </c>
      <c r="E331" t="str">
        <f>_xlfn.CONCAT("&lt;tr&gt;","&lt;td&gt;",Таблица2[[#This Row],[Код]],"&lt;/td&gt;","&lt;td&gt;",Таблица2[[#This Row],[Наименование]],"&lt;/td&gt;","&lt;td&gt;",Таблица2[[#This Row],[Наименование на английском языке]],"&lt;/td&gt;","&lt;/tr&gt;")</f>
        <v>&lt;tr&gt;&lt;td&gt;YM&lt;/td&gt;&lt;td&gt;Комбинированная упаковка: пластмассовый сосуд в коробке из твердой пластмассы&lt;/td&gt;&lt;td&gt;Composite packaging, plastic receptacle in solid plastic box&lt;/td&gt;&lt;/tr&gt;</v>
      </c>
    </row>
    <row r="332" spans="1:5" x14ac:dyDescent="0.25">
      <c r="A332" s="2" t="s">
        <v>2404</v>
      </c>
      <c r="B332" t="s">
        <v>2405</v>
      </c>
      <c r="C332" t="s">
        <v>2406</v>
      </c>
      <c r="D332" t="str">
        <f>_xlfn.CONCAT("&lt;option value=",Таблица2[[#This Row],[Код]],"&gt;",Таблица2[[#This Row],[Наименование]],"&lt;/option&gt;")</f>
        <v>&lt;option value=YN&gt;Комбинированная упаковка: стеклянный сосуд в стальном барабане&lt;/option&gt;</v>
      </c>
      <c r="E332" t="str">
        <f>_xlfn.CONCAT("&lt;tr&gt;","&lt;td&gt;",Таблица2[[#This Row],[Код]],"&lt;/td&gt;","&lt;td&gt;",Таблица2[[#This Row],[Наименование]],"&lt;/td&gt;","&lt;td&gt;",Таблица2[[#This Row],[Наименование на английском языке]],"&lt;/td&gt;","&lt;/tr&gt;")</f>
        <v>&lt;tr&gt;&lt;td&gt;YN&lt;/td&gt;&lt;td&gt;Комбинированная упаковка: стеклянный сосуд в стальном барабане&lt;/td&gt;&lt;td&gt;Composite packaging, glass receptacle in steel drum&lt;/td&gt;&lt;/tr&gt;</v>
      </c>
    </row>
    <row r="333" spans="1:5" x14ac:dyDescent="0.25">
      <c r="A333" s="2" t="s">
        <v>2407</v>
      </c>
      <c r="B333" t="s">
        <v>2408</v>
      </c>
      <c r="C333" t="s">
        <v>2409</v>
      </c>
      <c r="D333" t="str">
        <f>_xlfn.CONCAT("&lt;option value=",Таблица2[[#This Row],[Код]],"&gt;",Таблица2[[#This Row],[Наименование]],"&lt;/option&gt;")</f>
        <v>&lt;option value=YP&gt;Комбинированная упаковка: стеклянный сосуд в ящике решетчатом (или обрешетке) из стали&lt;/option&gt;</v>
      </c>
      <c r="E333" t="str">
        <f>_xlfn.CONCAT("&lt;tr&gt;","&lt;td&gt;",Таблица2[[#This Row],[Код]],"&lt;/td&gt;","&lt;td&gt;",Таблица2[[#This Row],[Наименование]],"&lt;/td&gt;","&lt;td&gt;",Таблица2[[#This Row],[Наименование на английском языке]],"&lt;/td&gt;","&lt;/tr&gt;")</f>
        <v>&lt;tr&gt;&lt;td&gt;YP&lt;/td&gt;&lt;td&gt;Комбинированная упаковка: стеклянный сосуд в ящике решетчатом (или обрешетке) из стали&lt;/td&gt;&lt;td&gt;Composite packaging, glass receptacle in steel crate box&lt;/td&gt;&lt;/tr&gt;</v>
      </c>
    </row>
    <row r="334" spans="1:5" x14ac:dyDescent="0.25">
      <c r="A334" s="2" t="s">
        <v>2410</v>
      </c>
      <c r="B334" t="s">
        <v>2411</v>
      </c>
      <c r="C334" t="s">
        <v>2412</v>
      </c>
      <c r="D334" t="str">
        <f>_xlfn.CONCAT("&lt;option value=",Таблица2[[#This Row],[Код]],"&gt;",Таблица2[[#This Row],[Наименование]],"&lt;/option&gt;")</f>
        <v>&lt;option value=YQ&gt;Комбинированная упаковка: стеклянный сосуд в барабане алюминиевом&lt;/option&gt;</v>
      </c>
      <c r="E334" t="str">
        <f>_xlfn.CONCAT("&lt;tr&gt;","&lt;td&gt;",Таблица2[[#This Row],[Код]],"&lt;/td&gt;","&lt;td&gt;",Таблица2[[#This Row],[Наименование]],"&lt;/td&gt;","&lt;td&gt;",Таблица2[[#This Row],[Наименование на английском языке]],"&lt;/td&gt;","&lt;/tr&gt;")</f>
        <v>&lt;tr&gt;&lt;td&gt;YQ&lt;/td&gt;&lt;td&gt;Комбинированная упаковка: стеклянный сосуд в барабане алюминиевом&lt;/td&gt;&lt;td&gt;Composite packaging, glass receptacle in aluminium drum&lt;/td&gt;&lt;/tr&gt;</v>
      </c>
    </row>
    <row r="335" spans="1:5" x14ac:dyDescent="0.25">
      <c r="A335" s="2" t="s">
        <v>2413</v>
      </c>
      <c r="B335" t="s">
        <v>2414</v>
      </c>
      <c r="C335" t="s">
        <v>2415</v>
      </c>
      <c r="D335" t="str">
        <f>_xlfn.CONCAT("&lt;option value=",Таблица2[[#This Row],[Код]],"&gt;",Таблица2[[#This Row],[Наименование]],"&lt;/option&gt;")</f>
        <v>&lt;option value=YR&gt;Комбинированная упаковка: стеклянный сосуд в ящике решетчатом (или обрешетке) из алюминия&lt;/option&gt;</v>
      </c>
      <c r="E335" t="str">
        <f>_xlfn.CONCAT("&lt;tr&gt;","&lt;td&gt;",Таблица2[[#This Row],[Код]],"&lt;/td&gt;","&lt;td&gt;",Таблица2[[#This Row],[Наименование]],"&lt;/td&gt;","&lt;td&gt;",Таблица2[[#This Row],[Наименование на английском языке]],"&lt;/td&gt;","&lt;/tr&gt;")</f>
        <v>&lt;tr&gt;&lt;td&gt;YR&lt;/td&gt;&lt;td&gt;Комбинированная упаковка: стеклянный сосуд в ящике решетчатом (или обрешетке) из алюминия&lt;/td&gt;&lt;td&gt;Composite packaging, glass receptacle in aluminium crate&lt;/td&gt;&lt;/tr&gt;</v>
      </c>
    </row>
    <row r="336" spans="1:5" x14ac:dyDescent="0.25">
      <c r="A336" s="2" t="s">
        <v>2416</v>
      </c>
      <c r="B336" t="s">
        <v>2417</v>
      </c>
      <c r="C336" t="s">
        <v>2418</v>
      </c>
      <c r="D336" t="str">
        <f>_xlfn.CONCAT("&lt;option value=",Таблица2[[#This Row],[Код]],"&gt;",Таблица2[[#This Row],[Наименование]],"&lt;/option&gt;")</f>
        <v>&lt;option value=YS&gt;Комбинированная упаковка: стеклянный сосуд в коробке деревянной&lt;/option&gt;</v>
      </c>
      <c r="E336" t="str">
        <f>_xlfn.CONCAT("&lt;tr&gt;","&lt;td&gt;",Таблица2[[#This Row],[Код]],"&lt;/td&gt;","&lt;td&gt;",Таблица2[[#This Row],[Наименование]],"&lt;/td&gt;","&lt;td&gt;",Таблица2[[#This Row],[Наименование на английском языке]],"&lt;/td&gt;","&lt;/tr&gt;")</f>
        <v>&lt;tr&gt;&lt;td&gt;YS&lt;/td&gt;&lt;td&gt;Комбинированная упаковка: стеклянный сосуд в коробке деревянной&lt;/td&gt;&lt;td&gt;Composite packaging, glass receptacle in wooden box&lt;/td&gt;&lt;/tr&gt;</v>
      </c>
    </row>
    <row r="337" spans="1:5" x14ac:dyDescent="0.25">
      <c r="A337" s="2" t="s">
        <v>490</v>
      </c>
      <c r="B337" t="s">
        <v>2419</v>
      </c>
      <c r="C337" t="s">
        <v>2420</v>
      </c>
      <c r="D337" t="str">
        <f>_xlfn.CONCAT("&lt;option value=",Таблица2[[#This Row],[Код]],"&gt;",Таблица2[[#This Row],[Наименование]],"&lt;/option&gt;")</f>
        <v>&lt;option value=YT&gt;Комбинированная упаковка: стеклянный сосуд в барабане фанерном&lt;/option&gt;</v>
      </c>
      <c r="E337" t="str">
        <f>_xlfn.CONCAT("&lt;tr&gt;","&lt;td&gt;",Таблица2[[#This Row],[Код]],"&lt;/td&gt;","&lt;td&gt;",Таблица2[[#This Row],[Наименование]],"&lt;/td&gt;","&lt;td&gt;",Таблица2[[#This Row],[Наименование на английском языке]],"&lt;/td&gt;","&lt;/tr&gt;")</f>
        <v>&lt;tr&gt;&lt;td&gt;YT&lt;/td&gt;&lt;td&gt;Комбинированная упаковка: стеклянный сосуд в барабане фанерном&lt;/td&gt;&lt;td&gt;Composite packaging, glass receptacle in plywood drum&lt;/td&gt;&lt;/tr&gt;</v>
      </c>
    </row>
    <row r="338" spans="1:5" x14ac:dyDescent="0.25">
      <c r="A338" s="2" t="s">
        <v>2421</v>
      </c>
      <c r="B338" t="s">
        <v>2422</v>
      </c>
      <c r="C338" t="s">
        <v>2423</v>
      </c>
      <c r="D338" t="str">
        <f>_xlfn.CONCAT("&lt;option value=",Таблица2[[#This Row],[Код]],"&gt;",Таблица2[[#This Row],[Наименование]],"&lt;/option&gt;")</f>
        <v>&lt;option value=YV&gt;Комбинированная упаковка: стеклянный сосуд в корзине плетеной с крышкой&lt;/option&gt;</v>
      </c>
      <c r="E338" t="str">
        <f>_xlfn.CONCAT("&lt;tr&gt;","&lt;td&gt;",Таблица2[[#This Row],[Код]],"&lt;/td&gt;","&lt;td&gt;",Таблица2[[#This Row],[Наименование]],"&lt;/td&gt;","&lt;td&gt;",Таблица2[[#This Row],[Наименование на английском языке]],"&lt;/td&gt;","&lt;/tr&gt;")</f>
        <v>&lt;tr&gt;&lt;td&gt;YV&lt;/td&gt;&lt;td&gt;Комбинированная упаковка: стеклянный сосуд в корзине плетеной с крышкой&lt;/td&gt;&lt;td&gt;Composite packaging, glass receptacle in wickerwork hamper&lt;/td&gt;&lt;/tr&gt;</v>
      </c>
    </row>
    <row r="339" spans="1:5" x14ac:dyDescent="0.25">
      <c r="A339" s="2" t="s">
        <v>2424</v>
      </c>
      <c r="B339" t="s">
        <v>2425</v>
      </c>
      <c r="C339" t="s">
        <v>2426</v>
      </c>
      <c r="D339" t="str">
        <f>_xlfn.CONCAT("&lt;option value=",Таблица2[[#This Row],[Код]],"&gt;",Таблица2[[#This Row],[Наименование]],"&lt;/option&gt;")</f>
        <v>&lt;option value=YW&gt;Комбинированная упаковка: стеклянный сосуд в барабане фибровом&lt;/option&gt;</v>
      </c>
      <c r="E339" t="str">
        <f>_xlfn.CONCAT("&lt;tr&gt;","&lt;td&gt;",Таблица2[[#This Row],[Код]],"&lt;/td&gt;","&lt;td&gt;",Таблица2[[#This Row],[Наименование]],"&lt;/td&gt;","&lt;td&gt;",Таблица2[[#This Row],[Наименование на английском языке]],"&lt;/td&gt;","&lt;/tr&gt;")</f>
        <v>&lt;tr&gt;&lt;td&gt;YW&lt;/td&gt;&lt;td&gt;Комбинированная упаковка: стеклянный сосуд в барабане фибровом&lt;/td&gt;&lt;td&gt;Composite packaging, glass receptacle in fibre drum&lt;/td&gt;&lt;/tr&gt;</v>
      </c>
    </row>
    <row r="340" spans="1:5" x14ac:dyDescent="0.25">
      <c r="A340" s="2" t="s">
        <v>2427</v>
      </c>
      <c r="B340" t="s">
        <v>2428</v>
      </c>
      <c r="C340" t="s">
        <v>2429</v>
      </c>
      <c r="D340" t="str">
        <f>_xlfn.CONCAT("&lt;option value=",Таблица2[[#This Row],[Код]],"&gt;",Таблица2[[#This Row],[Наименование]],"&lt;/option&gt;")</f>
        <v>&lt;option value=YX&gt;Комбинированная упаковка: стеклянный сосуд в коробке из фибрового картона&lt;/option&gt;</v>
      </c>
      <c r="E340" t="str">
        <f>_xlfn.CONCAT("&lt;tr&gt;","&lt;td&gt;",Таблица2[[#This Row],[Код]],"&lt;/td&gt;","&lt;td&gt;",Таблица2[[#This Row],[Наименование]],"&lt;/td&gt;","&lt;td&gt;",Таблица2[[#This Row],[Наименование на английском языке]],"&lt;/td&gt;","&lt;/tr&gt;")</f>
        <v>&lt;tr&gt;&lt;td&gt;YX&lt;/td&gt;&lt;td&gt;Комбинированная упаковка: стеклянный сосуд в коробке из фибрового картона&lt;/td&gt;&lt;td&gt;Composite packaging, glass receptacle in fibreboard box&lt;/td&gt;&lt;/tr&gt;</v>
      </c>
    </row>
    <row r="341" spans="1:5" x14ac:dyDescent="0.25">
      <c r="A341" s="2" t="s">
        <v>2430</v>
      </c>
      <c r="B341" t="s">
        <v>2431</v>
      </c>
      <c r="C341" t="s">
        <v>2432</v>
      </c>
      <c r="D341" t="str">
        <f>_xlfn.CONCAT("&lt;option value=",Таблица2[[#This Row],[Код]],"&gt;",Таблица2[[#This Row],[Наименование]],"&lt;/option&gt;")</f>
        <v>&lt;option value=YY&gt;Комбинированная упаковка: стеклянный сосуд в пакете пенопластовом&lt;/option&gt;</v>
      </c>
      <c r="E341" t="str">
        <f>_xlfn.CONCAT("&lt;tr&gt;","&lt;td&gt;",Таблица2[[#This Row],[Код]],"&lt;/td&gt;","&lt;td&gt;",Таблица2[[#This Row],[Наименование]],"&lt;/td&gt;","&lt;td&gt;",Таблица2[[#This Row],[Наименование на английском языке]],"&lt;/td&gt;","&lt;/tr&gt;")</f>
        <v>&lt;tr&gt;&lt;td&gt;YY&lt;/td&gt;&lt;td&gt;Комбинированная упаковка: стеклянный сосуд в пакете пенопластовом&lt;/td&gt;&lt;td&gt;Composite packaging, glass receptacle in expandable plastic pack&lt;/td&gt;&lt;/tr&gt;</v>
      </c>
    </row>
    <row r="342" spans="1:5" x14ac:dyDescent="0.25">
      <c r="A342" s="2" t="s">
        <v>2433</v>
      </c>
      <c r="B342" t="s">
        <v>2434</v>
      </c>
      <c r="C342" t="s">
        <v>2435</v>
      </c>
      <c r="D342" t="str">
        <f>_xlfn.CONCAT("&lt;option value=",Таблица2[[#This Row],[Код]],"&gt;",Таблица2[[#This Row],[Наименование]],"&lt;/option&gt;")</f>
        <v>&lt;option value=YZ&gt;Комбинированная упаковка: стеклянный сосуд в пакете из твердой пластмассы&lt;/option&gt;</v>
      </c>
      <c r="E342" t="str">
        <f>_xlfn.CONCAT("&lt;tr&gt;","&lt;td&gt;",Таблица2[[#This Row],[Код]],"&lt;/td&gt;","&lt;td&gt;",Таблица2[[#This Row],[Наименование]],"&lt;/td&gt;","&lt;td&gt;",Таблица2[[#This Row],[Наименование на английском языке]],"&lt;/td&gt;","&lt;/tr&gt;")</f>
        <v>&lt;tr&gt;&lt;td&gt;YZ&lt;/td&gt;&lt;td&gt;Комбинированная упаковка: стеклянный сосуд в пакете из твердой пластмассы&lt;/td&gt;&lt;td&gt;Composite packaging, glass receptacle in solid plastic pack&lt;/td&gt;&lt;/tr&gt;</v>
      </c>
    </row>
    <row r="343" spans="1:5" x14ac:dyDescent="0.25">
      <c r="A343" s="2" t="s">
        <v>492</v>
      </c>
      <c r="B343" t="s">
        <v>2436</v>
      </c>
      <c r="C343" t="s">
        <v>2437</v>
      </c>
      <c r="D343" t="str">
        <f>_xlfn.CONCAT("&lt;option value=",Таблица2[[#This Row],[Код]],"&gt;",Таблица2[[#This Row],[Наименование]],"&lt;/option&gt;")</f>
        <v>&lt;option value=ZA&gt;Контейнер средней грузоподъемности для массовых грузов бумажный многослойный&lt;/option&gt;</v>
      </c>
      <c r="E343" t="str">
        <f>_xlfn.CONCAT("&lt;tr&gt;","&lt;td&gt;",Таблица2[[#This Row],[Код]],"&lt;/td&gt;","&lt;td&gt;",Таблица2[[#This Row],[Наименование]],"&lt;/td&gt;","&lt;td&gt;",Таблица2[[#This Row],[Наименование на английском языке]],"&lt;/td&gt;","&lt;/tr&gt;")</f>
        <v>&lt;tr&gt;&lt;td&gt;ZA&lt;/td&gt;&lt;td&gt;Контейнер средней грузоподъемности для массовых грузов бумажный многослойный&lt;/td&gt;&lt;td&gt;Intermediate bulk container, paper, multi-wall&lt;/td&gt;&lt;/tr&gt;</v>
      </c>
    </row>
    <row r="344" spans="1:5" x14ac:dyDescent="0.25">
      <c r="A344" s="2" t="s">
        <v>2438</v>
      </c>
      <c r="B344" t="s">
        <v>1954</v>
      </c>
      <c r="C344" t="s">
        <v>2439</v>
      </c>
      <c r="D344" t="str">
        <f>_xlfn.CONCAT("&lt;option value=",Таблица2[[#This Row],[Код]],"&gt;",Таблица2[[#This Row],[Наименование]],"&lt;/option&gt;")</f>
        <v>&lt;option value=ZB&gt;Мешок, большой&lt;/option&gt;</v>
      </c>
      <c r="E344" t="str">
        <f>_xlfn.CONCAT("&lt;tr&gt;","&lt;td&gt;",Таблица2[[#This Row],[Код]],"&lt;/td&gt;","&lt;td&gt;",Таблица2[[#This Row],[Наименование]],"&lt;/td&gt;","&lt;td&gt;",Таблица2[[#This Row],[Наименование на английском языке]],"&lt;/td&gt;","&lt;/tr&gt;")</f>
        <v>&lt;tr&gt;&lt;td&gt;ZB&lt;/td&gt;&lt;td&gt;Мешок, большой&lt;/td&gt;&lt;td&gt;Bag, large&lt;/td&gt;&lt;/tr&gt;</v>
      </c>
    </row>
    <row r="345" spans="1:5" x14ac:dyDescent="0.25">
      <c r="A345" s="2" t="s">
        <v>2440</v>
      </c>
      <c r="B345" t="s">
        <v>2441</v>
      </c>
      <c r="C345" t="s">
        <v>2442</v>
      </c>
      <c r="D345" t="str">
        <f>_xlfn.CONCAT("&lt;option value=",Таблица2[[#This Row],[Код]],"&gt;",Таблица2[[#This Row],[Наименование]],"&lt;/option&gt;")</f>
        <v>&lt;option value=ZC&gt;Контейнер средней грузоподъемности для массовых грузов бумажный многослойный влагонепроницаемый&lt;/option&gt;</v>
      </c>
      <c r="E345" t="str">
        <f>_xlfn.CONCAT("&lt;tr&gt;","&lt;td&gt;",Таблица2[[#This Row],[Код]],"&lt;/td&gt;","&lt;td&gt;",Таблица2[[#This Row],[Наименование]],"&lt;/td&gt;","&lt;td&gt;",Таблица2[[#This Row],[Наименование на английском языке]],"&lt;/td&gt;","&lt;/tr&gt;")</f>
        <v>&lt;tr&gt;&lt;td&gt;ZC&lt;/td&gt;&lt;td&gt;Контейнер средней грузоподъемности для массовых грузов бумажный многослойный влагонепроницаемый&lt;/td&gt;&lt;td&gt;Intermediate bulk container, paper, multi-wall, water resistant&lt;/td&gt;&lt;/tr&gt;</v>
      </c>
    </row>
    <row r="346" spans="1:5" x14ac:dyDescent="0.25">
      <c r="A346" s="2" t="s">
        <v>2443</v>
      </c>
      <c r="B346" t="s">
        <v>2444</v>
      </c>
      <c r="C346" t="s">
        <v>2445</v>
      </c>
      <c r="D346" t="str">
        <f>_xlfn.CONCAT("&lt;option value=",Таблица2[[#This Row],[Код]],"&gt;",Таблица2[[#This Row],[Наименование]],"&lt;/option&gt;")</f>
        <v>&lt;option value=ZD&gt;Контейнер средней грузоподъемности для твердых навалочных/насыпных грузов из жесткой пластмассы с конструкционным оснащением&lt;/option&gt;</v>
      </c>
      <c r="E346" t="str">
        <f>_xlfn.CONCAT("&lt;tr&gt;","&lt;td&gt;",Таблица2[[#This Row],[Код]],"&lt;/td&gt;","&lt;td&gt;",Таблица2[[#This Row],[Наименование]],"&lt;/td&gt;","&lt;td&gt;",Таблица2[[#This Row],[Наименование на английском языке]],"&lt;/td&gt;","&lt;/tr&gt;")</f>
        <v>&lt;tr&gt;&lt;td&gt;ZD&lt;/td&gt;&lt;td&gt;Контейнер средней грузоподъемности для твердых навалочных/насыпных грузов из жесткой пластмассы с конструкционным оснащением&lt;/td&gt;&lt;td&gt;Intermediate bulk container, rigid plastic, with structural equipment, solids&lt;/td&gt;&lt;/tr&gt;</v>
      </c>
    </row>
    <row r="347" spans="1:5" x14ac:dyDescent="0.25">
      <c r="A347" s="2" t="s">
        <v>2446</v>
      </c>
      <c r="B347" t="s">
        <v>2447</v>
      </c>
      <c r="C347" t="s">
        <v>2448</v>
      </c>
      <c r="D347" t="str">
        <f>_xlfn.CONCAT("&lt;option value=",Таблица2[[#This Row],[Код]],"&gt;",Таблица2[[#This Row],[Наименование]],"&lt;/option&gt;")</f>
        <v>&lt;option value=ZF&gt;Контейнер средней грузоподъемности для твердых навалочных/насыпных грузов из жесткой пластмассы автономный&lt;/option&gt;</v>
      </c>
      <c r="E347" t="str">
        <f>_xlfn.CONCAT("&lt;tr&gt;","&lt;td&gt;",Таблица2[[#This Row],[Код]],"&lt;/td&gt;","&lt;td&gt;",Таблица2[[#This Row],[Наименование]],"&lt;/td&gt;","&lt;td&gt;",Таблица2[[#This Row],[Наименование на английском языке]],"&lt;/td&gt;","&lt;/tr&gt;")</f>
        <v>&lt;tr&gt;&lt;td&gt;ZF&lt;/td&gt;&lt;td&gt;Контейнер средней грузоподъемности для твердых навалочных/насыпных грузов из жесткой пластмассы автономный&lt;/td&gt;&lt;td&gt;Intermediate bulk container, rigid plastic, freestanding, solids&lt;/td&gt;&lt;/tr&gt;</v>
      </c>
    </row>
    <row r="348" spans="1:5" x14ac:dyDescent="0.25">
      <c r="A348" s="2" t="s">
        <v>2449</v>
      </c>
      <c r="B348" t="s">
        <v>2450</v>
      </c>
      <c r="C348" t="s">
        <v>2451</v>
      </c>
      <c r="D348" t="str">
        <f>_xlfn.CONCAT("&lt;option value=",Таблица2[[#This Row],[Код]],"&gt;",Таблица2[[#This Row],[Наименование]],"&lt;/option&gt;")</f>
        <v>&lt;option value=ZG&gt;Контейнер средней грузоподъемности для массовых грузов из жесткой пластмассы с конструкционным оснащением герметизированный&lt;/option&gt;</v>
      </c>
      <c r="E348" t="str">
        <f>_xlfn.CONCAT("&lt;tr&gt;","&lt;td&gt;",Таблица2[[#This Row],[Код]],"&lt;/td&gt;","&lt;td&gt;",Таблица2[[#This Row],[Наименование]],"&lt;/td&gt;","&lt;td&gt;",Таблица2[[#This Row],[Наименование на английском языке]],"&lt;/td&gt;","&lt;/tr&gt;")</f>
        <v>&lt;tr&gt;&lt;td&gt;ZG&lt;/td&gt;&lt;td&gt;Контейнер средней грузоподъемности для массовых грузов из жесткой пластмассы с конструкционным оснащением герметизированный&lt;/td&gt;&lt;td&gt;Intermediate bulk container, rigid plastic, with structural equipment, pressurised&lt;/td&gt;&lt;/tr&gt;</v>
      </c>
    </row>
    <row r="349" spans="1:5" x14ac:dyDescent="0.25">
      <c r="A349" s="2" t="s">
        <v>2452</v>
      </c>
      <c r="B349" t="s">
        <v>2453</v>
      </c>
      <c r="C349" t="s">
        <v>2454</v>
      </c>
      <c r="D349" t="str">
        <f>_xlfn.CONCAT("&lt;option value=",Таблица2[[#This Row],[Код]],"&gt;",Таблица2[[#This Row],[Наименование]],"&lt;/option&gt;")</f>
        <v>&lt;option value=ZH&gt;Контейнер средней грузоподъемности для массовых грузов из жесткой пластмассы автономный герметизированный&lt;/option&gt;</v>
      </c>
      <c r="E349" t="str">
        <f>_xlfn.CONCAT("&lt;tr&gt;","&lt;td&gt;",Таблица2[[#This Row],[Код]],"&lt;/td&gt;","&lt;td&gt;",Таблица2[[#This Row],[Наименование]],"&lt;/td&gt;","&lt;td&gt;",Таблица2[[#This Row],[Наименование на английском языке]],"&lt;/td&gt;","&lt;/tr&gt;")</f>
        <v>&lt;tr&gt;&lt;td&gt;ZH&lt;/td&gt;&lt;td&gt;Контейнер средней грузоподъемности для массовых грузов из жесткой пластмассы автономный герметизированный&lt;/td&gt;&lt;td&gt;Intermediate bulk container, rigid plastic, freestanding, pressurised&lt;/td&gt;&lt;/tr&gt;</v>
      </c>
    </row>
    <row r="350" spans="1:5" x14ac:dyDescent="0.25">
      <c r="A350" s="2" t="s">
        <v>2455</v>
      </c>
      <c r="B350" t="s">
        <v>2456</v>
      </c>
      <c r="C350" t="s">
        <v>2457</v>
      </c>
      <c r="D350" t="str">
        <f>_xlfn.CONCAT("&lt;option value=",Таблица2[[#This Row],[Код]],"&gt;",Таблица2[[#This Row],[Наименование]],"&lt;/option&gt;")</f>
        <v>&lt;option value=ZJ&gt;Контейнер средней грузоподъемности для наливных грузов из жесткой пластмассы с конструкционным оснащением&lt;/option&gt;</v>
      </c>
      <c r="E350" t="str">
        <f>_xlfn.CONCAT("&lt;tr&gt;","&lt;td&gt;",Таблица2[[#This Row],[Код]],"&lt;/td&gt;","&lt;td&gt;",Таблица2[[#This Row],[Наименование]],"&lt;/td&gt;","&lt;td&gt;",Таблица2[[#This Row],[Наименование на английском языке]],"&lt;/td&gt;","&lt;/tr&gt;")</f>
        <v>&lt;tr&gt;&lt;td&gt;ZJ&lt;/td&gt;&lt;td&gt;Контейнер средней грузоподъемности для наливных грузов из жесткой пластмассы с конструкционным оснащением&lt;/td&gt;&lt;td&gt;Intermediate bulk container, rigid plastic, with structural equipment, liquids&lt;/td&gt;&lt;/tr&gt;</v>
      </c>
    </row>
    <row r="351" spans="1:5" x14ac:dyDescent="0.25">
      <c r="A351" s="2" t="s">
        <v>2458</v>
      </c>
      <c r="B351" t="s">
        <v>2459</v>
      </c>
      <c r="C351" t="s">
        <v>2460</v>
      </c>
      <c r="D351" t="str">
        <f>_xlfn.CONCAT("&lt;option value=",Таблица2[[#This Row],[Код]],"&gt;",Таблица2[[#This Row],[Наименование]],"&lt;/option&gt;")</f>
        <v>&lt;option value=ZK&gt;Контейнер средней грузоподъемности для наливных грузов из жесткой пластмассы автономный&lt;/option&gt;</v>
      </c>
      <c r="E351" t="str">
        <f>_xlfn.CONCAT("&lt;tr&gt;","&lt;td&gt;",Таблица2[[#This Row],[Код]],"&lt;/td&gt;","&lt;td&gt;",Таблица2[[#This Row],[Наименование]],"&lt;/td&gt;","&lt;td&gt;",Таблица2[[#This Row],[Наименование на английском языке]],"&lt;/td&gt;","&lt;/tr&gt;")</f>
        <v>&lt;tr&gt;&lt;td&gt;ZK&lt;/td&gt;&lt;td&gt;Контейнер средней грузоподъемности для наливных грузов из жесткой пластмассы автономный&lt;/td&gt;&lt;td&gt;Intermediate bulk container, rigid plastic, freestanding, liquids&lt;/td&gt;&lt;/tr&gt;</v>
      </c>
    </row>
    <row r="352" spans="1:5" x14ac:dyDescent="0.25">
      <c r="A352" s="2" t="s">
        <v>2461</v>
      </c>
      <c r="B352" t="s">
        <v>2462</v>
      </c>
      <c r="C352" t="s">
        <v>2463</v>
      </c>
      <c r="D352" t="str">
        <f>_xlfn.CONCAT("&lt;option value=",Таблица2[[#This Row],[Код]],"&gt;",Таблица2[[#This Row],[Наименование]],"&lt;/option&gt;")</f>
        <v>&lt;option value=ZL&gt;Контейнер средней грузоподъемности для твердых навалочных/насыпных грузов составной из жесткой пластмассы&lt;/option&gt;</v>
      </c>
      <c r="E352" t="str">
        <f>_xlfn.CONCAT("&lt;tr&gt;","&lt;td&gt;",Таблица2[[#This Row],[Код]],"&lt;/td&gt;","&lt;td&gt;",Таблица2[[#This Row],[Наименование]],"&lt;/td&gt;","&lt;td&gt;",Таблица2[[#This Row],[Наименование на английском языке]],"&lt;/td&gt;","&lt;/tr&gt;")</f>
        <v>&lt;tr&gt;&lt;td&gt;ZL&lt;/td&gt;&lt;td&gt;Контейнер средней грузоподъемности для твердых навалочных/насыпных грузов составной из жесткой пластмассы&lt;/td&gt;&lt;td&gt;Intermediate bulk container, composite, rigid plastic, solids&lt;/td&gt;&lt;/tr&gt;</v>
      </c>
    </row>
    <row r="353" spans="1:5" x14ac:dyDescent="0.25">
      <c r="A353" s="2" t="s">
        <v>494</v>
      </c>
      <c r="B353" t="s">
        <v>2464</v>
      </c>
      <c r="C353" t="s">
        <v>2465</v>
      </c>
      <c r="D353" t="str">
        <f>_xlfn.CONCAT("&lt;option value=",Таблица2[[#This Row],[Код]],"&gt;",Таблица2[[#This Row],[Наименование]],"&lt;/option&gt;")</f>
        <v>&lt;option value=ZM&gt;Контейнер средней грузоподъемности для твердых навалочных/насыпных грузов составной из гибкой пластмассы&lt;/option&gt;</v>
      </c>
      <c r="E353" t="str">
        <f>_xlfn.CONCAT("&lt;tr&gt;","&lt;td&gt;",Таблица2[[#This Row],[Код]],"&lt;/td&gt;","&lt;td&gt;",Таблица2[[#This Row],[Наименование]],"&lt;/td&gt;","&lt;td&gt;",Таблица2[[#This Row],[Наименование на английском языке]],"&lt;/td&gt;","&lt;/tr&gt;")</f>
        <v>&lt;tr&gt;&lt;td&gt;ZM&lt;/td&gt;&lt;td&gt;Контейнер средней грузоподъемности для твердых навалочных/насыпных грузов составной из гибкой пластмассы&lt;/td&gt;&lt;td&gt;Intermediate bulk container, composite, flexible plastic, solids&lt;/td&gt;&lt;/tr&gt;</v>
      </c>
    </row>
    <row r="354" spans="1:5" x14ac:dyDescent="0.25">
      <c r="A354" s="2" t="s">
        <v>2466</v>
      </c>
      <c r="B354" t="s">
        <v>2467</v>
      </c>
      <c r="C354" t="s">
        <v>2468</v>
      </c>
      <c r="D354" t="str">
        <f>_xlfn.CONCAT("&lt;option value=",Таблица2[[#This Row],[Код]],"&gt;",Таблица2[[#This Row],[Наименование]],"&lt;/option&gt;")</f>
        <v>&lt;option value=ZN&gt;Контейнер средней грузоподъемности для массовых грузов составной из жесткой пластмассы герметизированный&lt;/option&gt;</v>
      </c>
      <c r="E354" t="str">
        <f>_xlfn.CONCAT("&lt;tr&gt;","&lt;td&gt;",Таблица2[[#This Row],[Код]],"&lt;/td&gt;","&lt;td&gt;",Таблица2[[#This Row],[Наименование]],"&lt;/td&gt;","&lt;td&gt;",Таблица2[[#This Row],[Наименование на английском языке]],"&lt;/td&gt;","&lt;/tr&gt;")</f>
        <v>&lt;tr&gt;&lt;td&gt;ZN&lt;/td&gt;&lt;td&gt;Контейнер средней грузоподъемности для массовых грузов составной из жесткой пластмассы герметизированный&lt;/td&gt;&lt;td&gt;Intermediate bulk container, composite, rigid plastic, pressurised&lt;/td&gt;&lt;/tr&gt;</v>
      </c>
    </row>
    <row r="355" spans="1:5" x14ac:dyDescent="0.25">
      <c r="A355" s="2" t="s">
        <v>2469</v>
      </c>
      <c r="B355" t="s">
        <v>2470</v>
      </c>
      <c r="C355" t="s">
        <v>2471</v>
      </c>
      <c r="D355" t="str">
        <f>_xlfn.CONCAT("&lt;option value=",Таблица2[[#This Row],[Код]],"&gt;",Таблица2[[#This Row],[Наименование]],"&lt;/option&gt;")</f>
        <v>&lt;option value=ZP&gt;Контейнер средней грузоподъемности для массовых грузов составной из гибкой пластмассы герметизированный&lt;/option&gt;</v>
      </c>
      <c r="E355" t="str">
        <f>_xlfn.CONCAT("&lt;tr&gt;","&lt;td&gt;",Таблица2[[#This Row],[Код]],"&lt;/td&gt;","&lt;td&gt;",Таблица2[[#This Row],[Наименование]],"&lt;/td&gt;","&lt;td&gt;",Таблица2[[#This Row],[Наименование на английском языке]],"&lt;/td&gt;","&lt;/tr&gt;")</f>
        <v>&lt;tr&gt;&lt;td&gt;ZP&lt;/td&gt;&lt;td&gt;Контейнер средней грузоподъемности для массовых грузов составной из гибкой пластмассы герметизированный&lt;/td&gt;&lt;td&gt;Intermediate bulk container, composite, flexible plastic, pressurised&lt;/td&gt;&lt;/tr&gt;</v>
      </c>
    </row>
    <row r="356" spans="1:5" x14ac:dyDescent="0.25">
      <c r="A356" s="2" t="s">
        <v>2472</v>
      </c>
      <c r="B356" t="s">
        <v>2473</v>
      </c>
      <c r="C356" t="s">
        <v>2474</v>
      </c>
      <c r="D356" t="str">
        <f>_xlfn.CONCAT("&lt;option value=",Таблица2[[#This Row],[Код]],"&gt;",Таблица2[[#This Row],[Наименование]],"&lt;/option&gt;")</f>
        <v>&lt;option value=ZQ&gt;Контейнер средней грузоподъемности для наливных грузов составной из жесткой пластмассы&lt;/option&gt;</v>
      </c>
      <c r="E356" t="str">
        <f>_xlfn.CONCAT("&lt;tr&gt;","&lt;td&gt;",Таблица2[[#This Row],[Код]],"&lt;/td&gt;","&lt;td&gt;",Таблица2[[#This Row],[Наименование]],"&lt;/td&gt;","&lt;td&gt;",Таблица2[[#This Row],[Наименование на английском языке]],"&lt;/td&gt;","&lt;/tr&gt;")</f>
        <v>&lt;tr&gt;&lt;td&gt;ZQ&lt;/td&gt;&lt;td&gt;Контейнер средней грузоподъемности для наливных грузов составной из жесткой пластмассы&lt;/td&gt;&lt;td&gt;Intermediate bulk container, composite, rigid plastic, liquids&lt;/td&gt;&lt;/tr&gt;</v>
      </c>
    </row>
    <row r="357" spans="1:5" x14ac:dyDescent="0.25">
      <c r="A357" s="2" t="s">
        <v>2475</v>
      </c>
      <c r="B357" t="s">
        <v>2476</v>
      </c>
      <c r="C357" t="s">
        <v>2477</v>
      </c>
      <c r="D357" t="str">
        <f>_xlfn.CONCAT("&lt;option value=",Таблица2[[#This Row],[Код]],"&gt;",Таблица2[[#This Row],[Наименование]],"&lt;/option&gt;")</f>
        <v>&lt;option value=ZR&gt;Контейнер средней грузоподъемности для наливных грузов составной из гибкой пластмассы&lt;/option&gt;</v>
      </c>
      <c r="E357" t="str">
        <f>_xlfn.CONCAT("&lt;tr&gt;","&lt;td&gt;",Таблица2[[#This Row],[Код]],"&lt;/td&gt;","&lt;td&gt;",Таблица2[[#This Row],[Наименование]],"&lt;/td&gt;","&lt;td&gt;",Таблица2[[#This Row],[Наименование на английском языке]],"&lt;/td&gt;","&lt;/tr&gt;")</f>
        <v>&lt;tr&gt;&lt;td&gt;ZR&lt;/td&gt;&lt;td&gt;Контейнер средней грузоподъемности для наливных грузов составной из гибкой пластмассы&lt;/td&gt;&lt;td&gt;Intermediate bulk container, composite, flexible plastic, liquids&lt;/td&gt;&lt;/tr&gt;</v>
      </c>
    </row>
    <row r="358" spans="1:5" x14ac:dyDescent="0.25">
      <c r="A358" s="2" t="s">
        <v>2478</v>
      </c>
      <c r="B358" t="s">
        <v>2479</v>
      </c>
      <c r="C358" t="s">
        <v>2480</v>
      </c>
      <c r="D358" t="str">
        <f>_xlfn.CONCAT("&lt;option value=",Таблица2[[#This Row],[Код]],"&gt;",Таблица2[[#This Row],[Наименование]],"&lt;/option&gt;")</f>
        <v>&lt;option value=ZS&gt;Контейнер средней грузоподъемности для массовых грузов составной&lt;/option&gt;</v>
      </c>
      <c r="E358" t="str">
        <f>_xlfn.CONCAT("&lt;tr&gt;","&lt;td&gt;",Таблица2[[#This Row],[Код]],"&lt;/td&gt;","&lt;td&gt;",Таблица2[[#This Row],[Наименование]],"&lt;/td&gt;","&lt;td&gt;",Таблица2[[#This Row],[Наименование на английском языке]],"&lt;/td&gt;","&lt;/tr&gt;")</f>
        <v>&lt;tr&gt;&lt;td&gt;ZS&lt;/td&gt;&lt;td&gt;Контейнер средней грузоподъемности для массовых грузов составной&lt;/td&gt;&lt;td&gt;Intermediate bulk container, composite&lt;/td&gt;&lt;/tr&gt;</v>
      </c>
    </row>
    <row r="359" spans="1:5" x14ac:dyDescent="0.25">
      <c r="A359" s="2" t="s">
        <v>2481</v>
      </c>
      <c r="B359" t="s">
        <v>2482</v>
      </c>
      <c r="C359" t="s">
        <v>2483</v>
      </c>
      <c r="D359" t="str">
        <f>_xlfn.CONCAT("&lt;option value=",Таблица2[[#This Row],[Код]],"&gt;",Таблица2[[#This Row],[Наименование]],"&lt;/option&gt;")</f>
        <v>&lt;option value=ZT&gt;Контейнер средней грузоподъемности для массовых грузов из фибрового картона&lt;/option&gt;</v>
      </c>
      <c r="E359" t="str">
        <f>_xlfn.CONCAT("&lt;tr&gt;","&lt;td&gt;",Таблица2[[#This Row],[Код]],"&lt;/td&gt;","&lt;td&gt;",Таблица2[[#This Row],[Наименование]],"&lt;/td&gt;","&lt;td&gt;",Таблица2[[#This Row],[Наименование на английском языке]],"&lt;/td&gt;","&lt;/tr&gt;")</f>
        <v>&lt;tr&gt;&lt;td&gt;ZT&lt;/td&gt;&lt;td&gt;Контейнер средней грузоподъемности для массовых грузов из фибрового картона&lt;/td&gt;&lt;td&gt;Intermediate bulk container, fibreboard&lt;/td&gt;&lt;/tr&gt;</v>
      </c>
    </row>
    <row r="360" spans="1:5" x14ac:dyDescent="0.25">
      <c r="A360" s="2" t="s">
        <v>2484</v>
      </c>
      <c r="B360" t="s">
        <v>2485</v>
      </c>
      <c r="C360" t="s">
        <v>2486</v>
      </c>
      <c r="D360" t="str">
        <f>_xlfn.CONCAT("&lt;option value=",Таблица2[[#This Row],[Код]],"&gt;",Таблица2[[#This Row],[Наименование]],"&lt;/option&gt;")</f>
        <v>&lt;option value=ZU&gt;Контейнер средней грузоподъемности для массовых грузов гибкий&lt;/option&gt;</v>
      </c>
      <c r="E360" t="str">
        <f>_xlfn.CONCAT("&lt;tr&gt;","&lt;td&gt;",Таблица2[[#This Row],[Код]],"&lt;/td&gt;","&lt;td&gt;",Таблица2[[#This Row],[Наименование]],"&lt;/td&gt;","&lt;td&gt;",Таблица2[[#This Row],[Наименование на английском языке]],"&lt;/td&gt;","&lt;/tr&gt;")</f>
        <v>&lt;tr&gt;&lt;td&gt;ZU&lt;/td&gt;&lt;td&gt;Контейнер средней грузоподъемности для массовых грузов гибкий&lt;/td&gt;&lt;td&gt;Intermediate bulk container, flexible&lt;/td&gt;&lt;/tr&gt;</v>
      </c>
    </row>
    <row r="361" spans="1:5" x14ac:dyDescent="0.25">
      <c r="A361" s="2" t="s">
        <v>2487</v>
      </c>
      <c r="B361" t="s">
        <v>2488</v>
      </c>
      <c r="C361" t="s">
        <v>2489</v>
      </c>
      <c r="D361" t="str">
        <f>_xlfn.CONCAT("&lt;option value=",Таблица2[[#This Row],[Код]],"&gt;",Таблица2[[#This Row],[Наименование]],"&lt;/option&gt;")</f>
        <v>&lt;option value=ZV&gt;Контейнер средней грузоподъемности для массовых грузов из прочего металла, кроме стали&lt;/option&gt;</v>
      </c>
      <c r="E361" t="str">
        <f>_xlfn.CONCAT("&lt;tr&gt;","&lt;td&gt;",Таблица2[[#This Row],[Код]],"&lt;/td&gt;","&lt;td&gt;",Таблица2[[#This Row],[Наименование]],"&lt;/td&gt;","&lt;td&gt;",Таблица2[[#This Row],[Наименование на английском языке]],"&lt;/td&gt;","&lt;/tr&gt;")</f>
        <v>&lt;tr&gt;&lt;td&gt;ZV&lt;/td&gt;&lt;td&gt;Контейнер средней грузоподъемности для массовых грузов из прочего металла, кроме стали&lt;/td&gt;&lt;td&gt;Intermediate bulk container, metal, other than steel&lt;/td&gt;&lt;/tr&gt;</v>
      </c>
    </row>
    <row r="362" spans="1:5" x14ac:dyDescent="0.25">
      <c r="A362" s="2" t="s">
        <v>496</v>
      </c>
      <c r="B362" t="s">
        <v>2490</v>
      </c>
      <c r="C362" t="s">
        <v>2491</v>
      </c>
      <c r="D362" t="str">
        <f>_xlfn.CONCAT("&lt;option value=",Таблица2[[#This Row],[Код]],"&gt;",Таблица2[[#This Row],[Наименование]],"&lt;/option&gt;")</f>
        <v>&lt;option value=ZW&gt;Контейнер средней грузоподъемности для массовых грузов из естественной древесины&lt;/option&gt;</v>
      </c>
      <c r="E362" t="str">
        <f>_xlfn.CONCAT("&lt;tr&gt;","&lt;td&gt;",Таблица2[[#This Row],[Код]],"&lt;/td&gt;","&lt;td&gt;",Таблица2[[#This Row],[Наименование]],"&lt;/td&gt;","&lt;td&gt;",Таблица2[[#This Row],[Наименование на английском языке]],"&lt;/td&gt;","&lt;/tr&gt;")</f>
        <v>&lt;tr&gt;&lt;td&gt;ZW&lt;/td&gt;&lt;td&gt;Контейнер средней грузоподъемности для массовых грузов из естественной древесины&lt;/td&gt;&lt;td&gt;Intermediate bulk container, natural wood&lt;/td&gt;&lt;/tr&gt;</v>
      </c>
    </row>
    <row r="363" spans="1:5" x14ac:dyDescent="0.25">
      <c r="A363" s="2" t="s">
        <v>2492</v>
      </c>
      <c r="B363" t="s">
        <v>2493</v>
      </c>
      <c r="C363" t="s">
        <v>2494</v>
      </c>
      <c r="D363" t="str">
        <f>_xlfn.CONCAT("&lt;option value=",Таблица2[[#This Row],[Код]],"&gt;",Таблица2[[#This Row],[Наименование]],"&lt;/option&gt;")</f>
        <v>&lt;option value=ZX&gt;Контейнер средней грузоподъемности для массовых грузов фанерный&lt;/option&gt;</v>
      </c>
      <c r="E363" t="str">
        <f>_xlfn.CONCAT("&lt;tr&gt;","&lt;td&gt;",Таблица2[[#This Row],[Код]],"&lt;/td&gt;","&lt;td&gt;",Таблица2[[#This Row],[Наименование]],"&lt;/td&gt;","&lt;td&gt;",Таблица2[[#This Row],[Наименование на английском языке]],"&lt;/td&gt;","&lt;/tr&gt;")</f>
        <v>&lt;tr&gt;&lt;td&gt;ZX&lt;/td&gt;&lt;td&gt;Контейнер средней грузоподъемности для массовых грузов фанерный&lt;/td&gt;&lt;td&gt;Intermediate bulk container, plywood&lt;/td&gt;&lt;/tr&gt;</v>
      </c>
    </row>
    <row r="364" spans="1:5" x14ac:dyDescent="0.25">
      <c r="A364" s="2" t="s">
        <v>2495</v>
      </c>
      <c r="B364" t="s">
        <v>2496</v>
      </c>
      <c r="C364" t="s">
        <v>2497</v>
      </c>
      <c r="D364" t="str">
        <f>_xlfn.CONCAT("&lt;option value=",Таблица2[[#This Row],[Код]],"&gt;",Таблица2[[#This Row],[Наименование]],"&lt;/option&gt;")</f>
        <v>&lt;option value=ZY&gt;Контейнер средней грузоподъемности для массовых грузов из древесного материала&lt;/option&gt;</v>
      </c>
      <c r="E364" t="str">
        <f>_xlfn.CONCAT("&lt;tr&gt;","&lt;td&gt;",Таблица2[[#This Row],[Код]],"&lt;/td&gt;","&lt;td&gt;",Таблица2[[#This Row],[Наименование]],"&lt;/td&gt;","&lt;td&gt;",Таблица2[[#This Row],[Наименование на английском языке]],"&lt;/td&gt;","&lt;/tr&gt;")</f>
        <v>&lt;tr&gt;&lt;td&gt;ZY&lt;/td&gt;&lt;td&gt;Контейнер средней грузоподъемности для массовых грузов из древесного материала&lt;/td&gt;&lt;td&gt;Intermediate bulk container, reconstituted wood&lt;/td&gt;&lt;/tr&gt;</v>
      </c>
    </row>
    <row r="365" spans="1:5" x14ac:dyDescent="0.25">
      <c r="A365" s="2" t="s">
        <v>2498</v>
      </c>
      <c r="B365" t="s">
        <v>2499</v>
      </c>
      <c r="C365" t="s">
        <v>2500</v>
      </c>
      <c r="D365" t="str">
        <f>_xlfn.CONCAT("&lt;option value=",Таблица2[[#This Row],[Код]],"&gt;",Таблица2[[#This Row],[Наименование]],"&lt;/option&gt;")</f>
        <v>&lt;option value=ZZ&gt;По взаимному определению&lt;/option&gt;</v>
      </c>
      <c r="E365" t="str">
        <f>_xlfn.CONCAT("&lt;tr&gt;","&lt;td&gt;",Таблица2[[#This Row],[Код]],"&lt;/td&gt;","&lt;td&gt;",Таблица2[[#This Row],[Наименование]],"&lt;/td&gt;","&lt;td&gt;",Таблица2[[#This Row],[Наименование на английском языке]],"&lt;/td&gt;","&lt;/tr&gt;")</f>
        <v>&lt;tr&gt;&lt;td&gt;ZZ&lt;/td&gt;&lt;td&gt;По взаимному определению&lt;/td&gt;&lt;td&gt;Mutually defined&lt;/td&gt;&lt;/tr&gt;</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A0902-7FDC-4EC3-A007-11BE5CCE75AC}">
  <dimension ref="A1:C43"/>
  <sheetViews>
    <sheetView workbookViewId="0">
      <selection activeCell="C2" sqref="C2"/>
    </sheetView>
  </sheetViews>
  <sheetFormatPr defaultRowHeight="15" x14ac:dyDescent="0.25"/>
  <cols>
    <col min="1" max="1" width="64.28515625" style="2" customWidth="1"/>
    <col min="2" max="2" width="11.85546875" style="2" customWidth="1"/>
  </cols>
  <sheetData>
    <row r="1" spans="1:3" x14ac:dyDescent="0.25">
      <c r="A1" s="2" t="s">
        <v>841</v>
      </c>
      <c r="B1" s="2" t="s">
        <v>498</v>
      </c>
      <c r="C1" s="2" t="s">
        <v>2779</v>
      </c>
    </row>
    <row r="2" spans="1:3" x14ac:dyDescent="0.25">
      <c r="A2" s="2" t="s">
        <v>2679</v>
      </c>
      <c r="B2" s="2" t="s">
        <v>2600</v>
      </c>
      <c r="C2" s="4" t="str">
        <f>_xlfn.CONCAT("&lt;option value=",Таблица13[[#This Row],[Код]],"&gt;",Таблица13[[#This Row],[Наименование]],"&lt;/option&gt;")</f>
        <v>&lt;option value=010&gt;Перемещение товаров на возмездной основе по договору купли-продажи товаров&lt;/option&gt;</v>
      </c>
    </row>
    <row r="3" spans="1:3" x14ac:dyDescent="0.25">
      <c r="A3" s="2" t="s">
        <v>2680</v>
      </c>
      <c r="B3" s="2" t="s">
        <v>2601</v>
      </c>
      <c r="C3" s="4" t="str">
        <f>_xlfn.CONCAT("&lt;option value=",Таблица13[[#This Row],[Код]],"&gt;",Таблица13[[#This Row],[Наименование]],"&lt;/option&gt;")</f>
        <v>&lt;option value=011&gt;Перемещение товаров, приобретенных по договору розничной купли-продажи&lt;/option&gt;</v>
      </c>
    </row>
    <row r="4" spans="1:3" x14ac:dyDescent="0.25">
      <c r="A4" s="2" t="s">
        <v>2681</v>
      </c>
      <c r="B4" s="2" t="s">
        <v>2715</v>
      </c>
      <c r="C4" s="4" t="str">
        <f>_xlfn.CONCAT("&lt;option value=",Таблица13[[#This Row],[Код]],"&gt;",Таблица13[[#This Row],[Наименование]],"&lt;/option&gt;")</f>
        <v>&lt;option value=012&gt;Поставка товаров на возмездной основе по договору мены (с использованием помимо этого либо без использования денежных или иных платежных средств)&lt;/option&gt;</v>
      </c>
    </row>
    <row r="5" spans="1:3" x14ac:dyDescent="0.25">
      <c r="A5" s="2" t="s">
        <v>2682</v>
      </c>
      <c r="B5" s="2" t="s">
        <v>2602</v>
      </c>
      <c r="C5" s="4" t="str">
        <f>_xlfn.CONCAT("&lt;option value=",Таблица13[[#This Row],[Код]],"&gt;",Таблица13[[#This Row],[Наименование]],"&lt;/option&gt;")</f>
        <v>&lt;option value=013&gt;Поставка товаров, за которые предусмотрены встречные обязательства в форме выполнения работ и/или предоставления услуг и/или передачи прав на результаты интеллектуальной деятельности и/или передачи товаров (с использованием помимо этого либо без использования денежных или иных платежных средств)&lt;/option&gt;</v>
      </c>
    </row>
    <row r="6" spans="1:3" x14ac:dyDescent="0.25">
      <c r="A6" s="2" t="s">
        <v>2683</v>
      </c>
      <c r="B6" s="2" t="s">
        <v>2716</v>
      </c>
      <c r="C6" s="4" t="str">
        <f>_xlfn.CONCAT("&lt;option value=",Таблица13[[#This Row],[Код]],"&gt;",Таблица13[[#This Row],[Наименование]],"&lt;/option&gt;")</f>
        <v>&lt;option value=014&gt;Поставка товаров по договору комиссии (агентскому договору, договору поручения), предусматривающему возмещение собственником товаров (комитентом, принципалом, доверителем) посреднику (комиссионеру, агенту, поверенному) расходов по закупке товаров либо перечисление посредником собственнику товаров денежных средств с расчетами через счет посредника (либо передачу иных встречных предоставлений) от реализации этих товаров&lt;/option&gt;</v>
      </c>
    </row>
    <row r="7" spans="1:3" x14ac:dyDescent="0.25">
      <c r="A7" s="2" t="s">
        <v>2684</v>
      </c>
      <c r="B7" s="2" t="s">
        <v>2717</v>
      </c>
      <c r="C7" s="4" t="str">
        <f>_xlfn.CONCAT("&lt;option value=",Таблица13[[#This Row],[Код]],"&gt;",Таблица13[[#This Row],[Наименование]],"&lt;/option&gt;")</f>
        <v>&lt;option value=015&gt;Возврат товаров по рекламации, предусматривающий возврат уплаченных денежных или иных платежных средств либо переданного иного встречного предоставления&lt;/option&gt;</v>
      </c>
    </row>
    <row r="8" spans="1:3" x14ac:dyDescent="0.25">
      <c r="A8" s="2" t="s">
        <v>2685</v>
      </c>
      <c r="B8" s="2" t="s">
        <v>2718</v>
      </c>
      <c r="C8" s="4" t="str">
        <f>_xlfn.CONCAT("&lt;option value=",Таблица13[[#This Row],[Код]],"&gt;",Таблица13[[#This Row],[Наименование]],"&lt;/option&gt;")</f>
        <v>&lt;option value=016&gt;Поставка товаров в счет погашения финансового кредита (займа), полученного по договору между резидентом и нерезидентом&lt;/option&gt;</v>
      </c>
    </row>
    <row r="9" spans="1:3" x14ac:dyDescent="0.25">
      <c r="A9" s="2" t="s">
        <v>2686</v>
      </c>
      <c r="B9" s="2" t="s">
        <v>2603</v>
      </c>
      <c r="C9" s="4" t="str">
        <f>_xlfn.CONCAT("&lt;option value=",Таблица13[[#This Row],[Код]],"&gt;",Таблица13[[#This Row],[Наименование]],"&lt;/option&gt;")</f>
        <v>&lt;option value=018&gt;Безвозмездная поставка (возврат по рекламации - на ремонт или замену ошибочная поставка, гарантийное обслуживание, образцы, в том числе расходуемые, и тому подобное)&lt;/option&gt;</v>
      </c>
    </row>
    <row r="10" spans="1:3" x14ac:dyDescent="0.25">
      <c r="A10" s="2" t="s">
        <v>2687</v>
      </c>
      <c r="B10" s="2" t="s">
        <v>2719</v>
      </c>
      <c r="C10" s="4" t="str">
        <f>_xlfn.CONCAT("&lt;option value=",Таблица13[[#This Row],[Код]],"&gt;",Таблица13[[#This Row],[Наименование]],"&lt;/option&gt;")</f>
        <v>&lt;option value=019&gt;Прочие возмездные поставки&lt;/option&gt;</v>
      </c>
    </row>
    <row r="11" spans="1:3" x14ac:dyDescent="0.25">
      <c r="A11" s="2" t="s">
        <v>2688</v>
      </c>
      <c r="B11" s="2" t="s">
        <v>2604</v>
      </c>
      <c r="C11" s="4" t="str">
        <f>_xlfn.CONCAT("&lt;option value=",Таблица13[[#This Row],[Код]],"&gt;",Таблица13[[#This Row],[Наименование]],"&lt;/option&gt;")</f>
        <v>&lt;option value=020&gt;Поставка продуктов переработки, отремонтированного (модернизированного) оборудования либо товаров, полученных в результате сборки и иных операций&lt;/option&gt;</v>
      </c>
    </row>
    <row r="12" spans="1:3" x14ac:dyDescent="0.25">
      <c r="A12" s="2" t="s">
        <v>2689</v>
      </c>
      <c r="B12" s="2" t="s">
        <v>2605</v>
      </c>
      <c r="C12" s="4" t="str">
        <f>_xlfn.CONCAT("&lt;option value=",Таблица13[[#This Row],[Код]],"&gt;",Таблица13[[#This Row],[Наименование]],"&lt;/option&gt;")</f>
        <v>&lt;option value=021&gt;Поставка товаров, полученных в результате последовательной реализации нескольких связанных договоров - на закупку иностранными лицами на территории Российской Федерации товаров и их последующую обработку, переработку, в том числе на несколько стадий переработки, ремонт, модернизацию, сборку, если все эти договоры заключены одним российским лицом&lt;/option&gt;</v>
      </c>
    </row>
    <row r="13" spans="1:3" x14ac:dyDescent="0.25">
      <c r="A13" s="2" t="s">
        <v>2690</v>
      </c>
      <c r="B13" s="2" t="s">
        <v>2720</v>
      </c>
      <c r="C13" s="4" t="str">
        <f>_xlfn.CONCAT("&lt;option value=",Таблица13[[#This Row],[Код]],"&gt;",Таблица13[[#This Row],[Наименование]],"&lt;/option&gt;")</f>
        <v>&lt;option value=022&gt;Поставка природного газа в подземные хранилища газа&lt;/option&gt;</v>
      </c>
    </row>
    <row r="14" spans="1:3" x14ac:dyDescent="0.25">
      <c r="A14" s="2" t="s">
        <v>2691</v>
      </c>
      <c r="B14" s="2" t="s">
        <v>2721</v>
      </c>
      <c r="C14" s="4" t="str">
        <f>_xlfn.CONCAT("&lt;option value=",Таблица13[[#This Row],[Код]],"&gt;",Таблица13[[#This Row],[Наименование]],"&lt;/option&gt;")</f>
        <v>&lt;option value=023&gt;Поставка товаров, содержащих результаты интеллектуальной деятельности, полученных в результате проведения маркетинговых и т.п. исследований (книги, брошюры, отчеты, доклады, обзоры и т.п., информационные материалы, документы) либо выполнения научно-исследовательских и опытно-конструкторских работ (опытные и промышленные модели, макеты, чертежи и другая техническая документация), разработанных программных комплексов и других записей на магнитном носителе, в том числе с передачей исключительных (авторских) прав на них (интеллектуальной собственности) в виде патентов, лицензий (кроме кодируемых кодом 028)&lt;/option&gt;</v>
      </c>
    </row>
    <row r="15" spans="1:3" x14ac:dyDescent="0.25">
      <c r="A15" s="2" t="s">
        <v>2692</v>
      </c>
      <c r="B15" s="2" t="s">
        <v>2722</v>
      </c>
      <c r="C15" s="4" t="str">
        <f>_xlfn.CONCAT("&lt;option value=",Таблица13[[#This Row],[Код]],"&gt;",Таблица13[[#This Row],[Наименование]],"&lt;/option&gt;")</f>
        <v>&lt;option value=024&gt;Поставка товаров, предназначенных для проведения выставочных мероприятий (выставочные товары, расходуемые материалы)&lt;/option&gt;</v>
      </c>
    </row>
    <row r="16" spans="1:3" x14ac:dyDescent="0.25">
      <c r="A16" s="2" t="s">
        <v>2684</v>
      </c>
      <c r="B16" s="2" t="s">
        <v>2723</v>
      </c>
      <c r="C16" s="4" t="str">
        <f>_xlfn.CONCAT("&lt;option value=",Таблица13[[#This Row],[Код]],"&gt;",Таблица13[[#This Row],[Наименование]],"&lt;/option&gt;")</f>
        <v>&lt;option value=025&gt;Возврат товаров по рекламации, предусматривающий возврат уплаченных денежных или иных платежных средств либо переданного иного встречного предоставления&lt;/option&gt;</v>
      </c>
    </row>
    <row r="17" spans="1:3" x14ac:dyDescent="0.25">
      <c r="A17" s="2" t="s">
        <v>2693</v>
      </c>
      <c r="B17" s="2" t="s">
        <v>2724</v>
      </c>
      <c r="C17" s="4" t="str">
        <f>_xlfn.CONCAT("&lt;option value=",Таблица13[[#This Row],[Код]],"&gt;",Таблица13[[#This Row],[Наименование]],"&lt;/option&gt;")</f>
        <v>&lt;option value=026&gt;Поставка товаров по договорам хранения (в том числе предусматривающим комплектацию партий) (кроме кодируемых кодом 022)&lt;/option&gt;</v>
      </c>
    </row>
    <row r="18" spans="1:3" x14ac:dyDescent="0.25">
      <c r="A18" s="2" t="s">
        <v>2694</v>
      </c>
      <c r="B18" s="2" t="s">
        <v>2725</v>
      </c>
      <c r="C18" s="4" t="str">
        <f>_xlfn.CONCAT("&lt;option value=",Таблица13[[#This Row],[Код]],"&gt;",Таблица13[[#This Row],[Наименование]],"&lt;/option&gt;")</f>
        <v>&lt;option value=028&gt;Безвозмездная поставка (возврат по рекламации, поставка сырья на переработку, отходы переработки, за которые не предусмотрены расчеты, ошибочная поставка, образцы, гарантийное обслуживание, отчеты (кроме кодируемых кодом 023), не являющиеся предметом договора, служащие подтверждением факта выполненных работ (оказания услуг), образцы, в том числе расходуемые, а также товары/оборудование, необходимые для выполнения работ, оказания услуг, стоимость которых не включается в цену работ (услуг), и тому подобное)&lt;/option&gt;</v>
      </c>
    </row>
    <row r="19" spans="1:3" x14ac:dyDescent="0.25">
      <c r="A19" s="2" t="s">
        <v>2695</v>
      </c>
      <c r="B19" s="2" t="s">
        <v>2726</v>
      </c>
      <c r="C19" s="4" t="str">
        <f>_xlfn.CONCAT("&lt;option value=",Таблица13[[#This Row],[Код]],"&gt;",Таблица13[[#This Row],[Наименование]],"&lt;/option&gt;")</f>
        <v>&lt;option value=029&gt;Прочие возмездные поставки (в том числе отходы переработки, за которые предусмотрены расчеты)&lt;/option&gt;</v>
      </c>
    </row>
    <row r="20" spans="1:3" x14ac:dyDescent="0.25">
      <c r="A20" s="2" t="s">
        <v>2696</v>
      </c>
      <c r="B20" s="2" t="s">
        <v>2727</v>
      </c>
      <c r="C20" s="4" t="str">
        <f>_xlfn.CONCAT("&lt;option value=",Таблица13[[#This Row],[Код]],"&gt;",Таблица13[[#This Row],[Наименование]],"&lt;/option&gt;")</f>
        <v>&lt;option value=030&gt;Поставка строительных, отделочных и прочих материалов (товаров), включаемых в цену работ&lt;/option&gt;</v>
      </c>
    </row>
    <row r="21" spans="1:3" x14ac:dyDescent="0.25">
      <c r="A21" s="2" t="s">
        <v>2697</v>
      </c>
      <c r="B21" s="2" t="s">
        <v>2607</v>
      </c>
      <c r="C21" s="4" t="str">
        <f>_xlfn.CONCAT("&lt;option value=",Таблица13[[#This Row],[Код]],"&gt;",Таблица13[[#This Row],[Наименование]],"&lt;/option&gt;")</f>
        <v>&lt;option value=031&gt;Поставка техники (оборудования), используемой для выполнения работ на территории другого государства, стоимость которой в цену работ не включается (за исключением амортизации) и не подлежит оплате&lt;/option&gt;</v>
      </c>
    </row>
    <row r="22" spans="1:3" x14ac:dyDescent="0.25">
      <c r="A22" s="2" t="s">
        <v>2684</v>
      </c>
      <c r="B22" s="2" t="s">
        <v>2728</v>
      </c>
      <c r="C22" s="4" t="str">
        <f>_xlfn.CONCAT("&lt;option value=",Таблица13[[#This Row],[Код]],"&gt;",Таблица13[[#This Row],[Наименование]],"&lt;/option&gt;")</f>
        <v>&lt;option value=035&gt;Возврат товаров по рекламации, предусматривающий возврат уплаченных денежных или иных платежных средств либо переданного иного встречного предоставления&lt;/option&gt;</v>
      </c>
    </row>
    <row r="23" spans="1:3" x14ac:dyDescent="0.25">
      <c r="A23" s="2" t="s">
        <v>2698</v>
      </c>
      <c r="B23" s="2" t="s">
        <v>2729</v>
      </c>
      <c r="C23" s="4" t="str">
        <f>_xlfn.CONCAT("&lt;option value=",Таблица13[[#This Row],[Код]],"&gt;",Таблица13[[#This Row],[Наименование]],"&lt;/option&gt;")</f>
        <v>&lt;option value=038&gt;Безвозмездная поставка&lt;/option&gt;</v>
      </c>
    </row>
    <row r="24" spans="1:3" x14ac:dyDescent="0.25">
      <c r="A24" s="2" t="s">
        <v>2687</v>
      </c>
      <c r="B24" s="2" t="s">
        <v>2730</v>
      </c>
      <c r="C24" s="4" t="str">
        <f>_xlfn.CONCAT("&lt;option value=",Таблица13[[#This Row],[Код]],"&gt;",Таблица13[[#This Row],[Наименование]],"&lt;/option&gt;")</f>
        <v>&lt;option value=039&gt;Прочие возмездные поставки&lt;/option&gt;</v>
      </c>
    </row>
    <row r="25" spans="1:3" x14ac:dyDescent="0.25">
      <c r="A25" s="2" t="s">
        <v>2699</v>
      </c>
      <c r="B25" s="2" t="s">
        <v>2731</v>
      </c>
      <c r="C25" s="4" t="str">
        <f>_xlfn.CONCAT("&lt;option value=",Таблица13[[#This Row],[Код]],"&gt;",Таблица13[[#This Row],[Наименование]],"&lt;/option&gt;")</f>
        <v>&lt;option value=040&gt;Передача декларируемого товара в аренду/лизинг&lt;/option&gt;</v>
      </c>
    </row>
    <row r="26" spans="1:3" x14ac:dyDescent="0.25">
      <c r="A26" s="2" t="s">
        <v>2700</v>
      </c>
      <c r="B26" s="2" t="s">
        <v>2732</v>
      </c>
      <c r="C26" s="4" t="str">
        <f>_xlfn.CONCAT("&lt;option value=",Таблица13[[#This Row],[Код]],"&gt;",Таблица13[[#This Row],[Наименование]],"&lt;/option&gt;")</f>
        <v>&lt;option value=041&gt;Передача декларируемого товара в аренду/лизинг с правом выкупа&lt;/option&gt;</v>
      </c>
    </row>
    <row r="27" spans="1:3" x14ac:dyDescent="0.25">
      <c r="A27" s="2" t="s">
        <v>2701</v>
      </c>
      <c r="B27" s="2" t="s">
        <v>2611</v>
      </c>
      <c r="C27" s="4" t="str">
        <f>_xlfn.CONCAT("&lt;option value=",Таблица13[[#This Row],[Код]],"&gt;",Таблица13[[#This Row],[Наименование]],"&lt;/option&gt;")</f>
        <v>&lt;option value=042&gt;Возврат предмета аренды/лизинга по истечении срока действия договора&lt;/option&gt;</v>
      </c>
    </row>
    <row r="28" spans="1:3" x14ac:dyDescent="0.25">
      <c r="A28" s="2" t="s">
        <v>2702</v>
      </c>
      <c r="B28" s="2" t="s">
        <v>2733</v>
      </c>
      <c r="C28" s="4" t="str">
        <f>_xlfn.CONCAT("&lt;option value=",Таблица13[[#This Row],[Код]],"&gt;",Таблица13[[#This Row],[Наименование]],"&lt;/option&gt;")</f>
        <v>&lt;option value=043&gt;Выкуп предмета аренды/лизинга по остаточной стоимости&lt;/option&gt;</v>
      </c>
    </row>
    <row r="29" spans="1:3" x14ac:dyDescent="0.25">
      <c r="A29" s="2" t="s">
        <v>2703</v>
      </c>
      <c r="B29" s="2" t="s">
        <v>2612</v>
      </c>
      <c r="C29" s="4" t="str">
        <f>_xlfn.CONCAT("&lt;option value=",Таблица13[[#This Row],[Код]],"&gt;",Таблица13[[#This Row],[Наименование]],"&lt;/option&gt;")</f>
        <v>&lt;option value=044&gt;Передача декларируемого товара в качестве оплаты аренды/лизинга&lt;/option&gt;</v>
      </c>
    </row>
    <row r="30" spans="1:3" x14ac:dyDescent="0.25">
      <c r="A30" s="2" t="s">
        <v>2684</v>
      </c>
      <c r="B30" s="2" t="s">
        <v>2734</v>
      </c>
      <c r="C30" s="4" t="str">
        <f>_xlfn.CONCAT("&lt;option value=",Таблица13[[#This Row],[Код]],"&gt;",Таблица13[[#This Row],[Наименование]],"&lt;/option&gt;")</f>
        <v>&lt;option value=045&gt;Возврат товаров по рекламации, предусматривающий возврат уплаченных денежных или иных платежных средств либо переданного иного встречного предоставления&lt;/option&gt;</v>
      </c>
    </row>
    <row r="31" spans="1:3" x14ac:dyDescent="0.25">
      <c r="A31" s="2" t="s">
        <v>2698</v>
      </c>
      <c r="B31" s="2" t="s">
        <v>2735</v>
      </c>
      <c r="C31" s="4" t="str">
        <f>_xlfn.CONCAT("&lt;option value=",Таблица13[[#This Row],[Код]],"&gt;",Таблица13[[#This Row],[Наименование]],"&lt;/option&gt;")</f>
        <v>&lt;option value=048&gt;Безвозмездная поставка&lt;/option&gt;</v>
      </c>
    </row>
    <row r="32" spans="1:3" x14ac:dyDescent="0.25">
      <c r="A32" s="2" t="s">
        <v>2687</v>
      </c>
      <c r="B32" s="2" t="s">
        <v>2736</v>
      </c>
      <c r="C32" s="4" t="str">
        <f>_xlfn.CONCAT("&lt;option value=",Таблица13[[#This Row],[Код]],"&gt;",Таблица13[[#This Row],[Наименование]],"&lt;/option&gt;")</f>
        <v>&lt;option value=049&gt;Прочие возмездные поставки&lt;/option&gt;</v>
      </c>
    </row>
    <row r="33" spans="1:3" x14ac:dyDescent="0.25">
      <c r="A33" s="2" t="s">
        <v>2704</v>
      </c>
      <c r="B33" s="2" t="s">
        <v>2737</v>
      </c>
      <c r="C33" s="4" t="str">
        <f>_xlfn.CONCAT("&lt;option value=",Таблица13[[#This Row],[Код]],"&gt;",Таблица13[[#This Row],[Наименование]],"&lt;/option&gt;")</f>
        <v>&lt;option value=050&gt;Поставка товаров при осуществлении инвестиционной деятельности российских лиц за рубежом или иностранных лиц в Российской Федерации в обмен на акции (облигации), получение прав собственности или доли (вклада) в уставном (складочном) капитале (без компенсации стоимости товаров в денежной или иной форме)&lt;/option&gt;</v>
      </c>
    </row>
    <row r="34" spans="1:3" x14ac:dyDescent="0.25">
      <c r="A34" s="2" t="s">
        <v>2705</v>
      </c>
      <c r="B34" s="2" t="s">
        <v>2738</v>
      </c>
      <c r="C34" s="4" t="str">
        <f>_xlfn.CONCAT("&lt;option value=",Таблица13[[#This Row],[Код]],"&gt;",Таблица13[[#This Row],[Наименование]],"&lt;/option&gt;")</f>
        <v>&lt;option value=051&gt;Перемещение товаров, полученных в качестве дивидендов&lt;/option&gt;</v>
      </c>
    </row>
    <row r="35" spans="1:3" x14ac:dyDescent="0.25">
      <c r="A35" s="2" t="s">
        <v>2706</v>
      </c>
      <c r="B35" s="2" t="s">
        <v>2739</v>
      </c>
      <c r="C35" s="4" t="str">
        <f>_xlfn.CONCAT("&lt;option value=",Таблица13[[#This Row],[Код]],"&gt;",Таблица13[[#This Row],[Наименование]],"&lt;/option&gt;")</f>
        <v>&lt;option value=052&gt;Поставка товаров по договору между резидентами при отсутствии внешнеторговой сделки с участием иностранного лица (кроме кодируемых кодом 054)&lt;/option&gt;</v>
      </c>
    </row>
    <row r="36" spans="1:3" x14ac:dyDescent="0.25">
      <c r="A36" s="2" t="s">
        <v>2707</v>
      </c>
      <c r="B36" s="2" t="s">
        <v>2740</v>
      </c>
      <c r="C36" s="4" t="str">
        <f>_xlfn.CONCAT("&lt;option value=",Таблица13[[#This Row],[Код]],"&gt;",Таблица13[[#This Row],[Наименование]],"&lt;/option&gt;")</f>
        <v>&lt;option value=053&gt;Поставка товаров по договору между нерезидентами при отсутствии внешнеторговой сделки с участием российского лица (кроме кодируемых кодом 054)&lt;/option&gt;</v>
      </c>
    </row>
    <row r="37" spans="1:3" x14ac:dyDescent="0.25">
      <c r="A37" s="2" t="s">
        <v>2708</v>
      </c>
      <c r="B37" s="2" t="s">
        <v>2613</v>
      </c>
      <c r="C37" s="4" t="str">
        <f>_xlfn.CONCAT("&lt;option value=",Таблица13[[#This Row],[Код]],"&gt;",Таблица13[[#This Row],[Наименование]],"&lt;/option&gt;")</f>
        <v>&lt;option value=054&gt;Поставки товаров для собственных нужд между головной организацией и ее филиалом (представительством), расположенным на территории другого государства, не для целей реализации или другого использования при исполнении обязательств по внешнеэкономической сделке&lt;/option&gt;</v>
      </c>
    </row>
    <row r="38" spans="1:3" x14ac:dyDescent="0.25">
      <c r="A38" s="2" t="s">
        <v>2709</v>
      </c>
      <c r="B38" s="2" t="s">
        <v>2614</v>
      </c>
      <c r="C38" s="4" t="str">
        <f>_xlfn.CONCAT("&lt;option value=",Таблица13[[#This Row],[Код]],"&gt;",Таблица13[[#This Row],[Наименование]],"&lt;/option&gt;")</f>
        <v>&lt;option value=055&gt;Перемещение товаров собственного производства, предназначенных для последующей реализации, при отсутствии на день подачи таможенной декларации сделки на реализацию этого товара (передачу в пользование или распоряжение) (кроме кодируемых кодом 014)&lt;/option&gt;</v>
      </c>
    </row>
    <row r="39" spans="1:3" x14ac:dyDescent="0.25">
      <c r="A39" s="2" t="s">
        <v>2710</v>
      </c>
      <c r="B39" s="2" t="s">
        <v>2741</v>
      </c>
      <c r="C39" s="4" t="str">
        <f>_xlfn.CONCAT("&lt;option value=",Таблица13[[#This Row],[Код]],"&gt;",Таблица13[[#This Row],[Наименование]],"&lt;/option&gt;")</f>
        <v>&lt;option value=056&gt;Перемещение товаров, предназначенных для последующей реализации, при отсутствии на день подачи таможенной декларации сделки на реализацию этого товара (передачу в пользование или распоряжение) (кроме кодируемых кодами 014 и 055)&lt;/option&gt;</v>
      </c>
    </row>
    <row r="40" spans="1:3" x14ac:dyDescent="0.25">
      <c r="A40" s="2" t="s">
        <v>2711</v>
      </c>
      <c r="B40" s="2" t="s">
        <v>2742</v>
      </c>
      <c r="C40" s="4" t="str">
        <f>_xlfn.CONCAT("&lt;option value=",Таблица13[[#This Row],[Код]],"&gt;",Таблица13[[#This Row],[Наименование]],"&lt;/option&gt;")</f>
        <v>&lt;option value=057&gt;Поставки природного газа для собственных нужд компрессорных станций транзитных трубопроводов&lt;/option&gt;</v>
      </c>
    </row>
    <row r="41" spans="1:3" x14ac:dyDescent="0.25">
      <c r="A41" s="2" t="s">
        <v>2712</v>
      </c>
      <c r="B41" s="2" t="s">
        <v>2743</v>
      </c>
      <c r="C41" s="4" t="str">
        <f>_xlfn.CONCAT("&lt;option value=",Таблица13[[#This Row],[Код]],"&gt;",Таблица13[[#This Row],[Наименование]],"&lt;/option&gt;")</f>
        <v>&lt;option value=058&gt;Безвозмездная сделка (дар, гуманитарная помощь, не предусматривающая расчетов между резидентом и нерезидентом, наследство, пожертвование и т.д.), а также поставка товаров для собственных нужд не в рамках внешнеэкономической сделки, не предназначенных для последующей реализации, и т.п. (кроме кодируемых кодом 054)&lt;/option&gt;</v>
      </c>
    </row>
    <row r="42" spans="1:3" x14ac:dyDescent="0.25">
      <c r="A42" s="2" t="s">
        <v>2713</v>
      </c>
      <c r="B42" s="2" t="s">
        <v>2744</v>
      </c>
      <c r="C42" s="4" t="str">
        <f>_xlfn.CONCAT("&lt;option value=",Таблица13[[#This Row],[Код]],"&gt;",Таблица13[[#This Row],[Наименование]],"&lt;/option&gt;")</f>
        <v>&lt;option value=059&gt;Перемещение юридическими лицами, в том числе уполномоченными банками, слитков аффинированных драгоценных металлов по договорам размещения их на металлических счетах в банках, расположенных за пределами Российской Федерации&lt;/option&gt;</v>
      </c>
    </row>
    <row r="43" spans="1:3" x14ac:dyDescent="0.25">
      <c r="A43" s="2" t="s">
        <v>2714</v>
      </c>
      <c r="B43" s="2" t="s">
        <v>2745</v>
      </c>
      <c r="C43" s="4" t="str">
        <f>_xlfn.CONCAT("&lt;option value=",Таблица13[[#This Row],[Код]],"&gt;",Таблица13[[#This Row],[Наименование]],"&lt;/option&gt;")</f>
        <v>&lt;option value=060&gt;Перемещение юридическими лицами наличной валюты (в том числе валюты в виде разменных монет/банкнот или выручки от реализации товаров на бортах воздушных судов, на железнодорожном и иных видах транспорта) и/или ценных бумаг&lt;/option&gt;</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0706-C492-4DB2-9EC8-6504AE7AA2A3}">
  <dimension ref="A1:C14"/>
  <sheetViews>
    <sheetView workbookViewId="0">
      <selection activeCell="C2" sqref="C2:C14"/>
    </sheetView>
  </sheetViews>
  <sheetFormatPr defaultRowHeight="15" x14ac:dyDescent="0.25"/>
  <cols>
    <col min="1" max="1" width="38.5703125" style="2" customWidth="1"/>
    <col min="2" max="2" width="11.85546875" style="2" customWidth="1"/>
  </cols>
  <sheetData>
    <row r="1" spans="1:3" x14ac:dyDescent="0.25">
      <c r="A1" s="2" t="s">
        <v>841</v>
      </c>
      <c r="B1" s="2" t="s">
        <v>498</v>
      </c>
      <c r="C1" s="2" t="s">
        <v>2779</v>
      </c>
    </row>
    <row r="2" spans="1:3" x14ac:dyDescent="0.25">
      <c r="A2" s="2" t="s">
        <v>2746</v>
      </c>
      <c r="B2" s="2" t="s">
        <v>842</v>
      </c>
      <c r="C2" s="4" t="str">
        <f>_xlfn.CONCAT("&lt;option value=",Таблица14[[#This Row],[Код]],"&gt;",Таблица14[[#This Row],[Наименование]],"&lt;/option&gt;")</f>
        <v>&lt;option value=00&gt;Без особенностей&lt;/option&gt;</v>
      </c>
    </row>
    <row r="3" spans="1:3" x14ac:dyDescent="0.25">
      <c r="A3" s="2" t="s">
        <v>2747</v>
      </c>
      <c r="B3" s="2" t="s">
        <v>2748</v>
      </c>
      <c r="C3" s="4" t="str">
        <f>_xlfn.CONCAT("&lt;option value=",Таблица14[[#This Row],[Код]],"&gt;",Таблица14[[#This Row],[Наименование]],"&lt;/option&gt;")</f>
        <v>&lt;option value=01&gt;Сделка, расчеты по которой осуществляются через счета резидентов, открытые в Банке России (ГУ РКЦ), или через счета Федерального казначейства&lt;/option&gt;</v>
      </c>
    </row>
    <row r="4" spans="1:3" x14ac:dyDescent="0.25">
      <c r="A4" s="2" t="s">
        <v>2749</v>
      </c>
      <c r="B4" s="2" t="s">
        <v>2750</v>
      </c>
      <c r="C4" s="4" t="str">
        <f>_xlfn.CONCAT("&lt;option value=",Таблица14[[#This Row],[Код]],"&gt;",Таблица14[[#This Row],[Наименование]],"&lt;/option&gt;")</f>
        <v>&lt;option value=02&gt;Сделки, финансируемые за счет средств займов ЕБРР (МБРР), расчеты по которым производятся минуя счет импортера&lt;/option&gt;</v>
      </c>
    </row>
    <row r="5" spans="1:3" x14ac:dyDescent="0.25">
      <c r="A5" s="2" t="s">
        <v>2751</v>
      </c>
      <c r="B5" s="2" t="s">
        <v>2752</v>
      </c>
      <c r="C5" s="4" t="str">
        <f>_xlfn.CONCAT("&lt;option value=",Таблица14[[#This Row],[Код]],"&gt;",Таблица14[[#This Row],[Наименование]],"&lt;/option&gt;")</f>
        <v>&lt;option value=03&gt;Погашение государственного кредита&lt;/option&gt;</v>
      </c>
    </row>
    <row r="6" spans="1:3" x14ac:dyDescent="0.25">
      <c r="A6" s="2" t="s">
        <v>2753</v>
      </c>
      <c r="B6" s="2" t="s">
        <v>2754</v>
      </c>
      <c r="C6" s="4" t="str">
        <f>_xlfn.CONCAT("&lt;option value=",Таблица14[[#This Row],[Код]],"&gt;",Таблица14[[#This Row],[Наименование]],"&lt;/option&gt;")</f>
        <v>&lt;option value=04&gt;Предоставление государственного кредита&lt;/option&gt;</v>
      </c>
    </row>
    <row r="7" spans="1:3" x14ac:dyDescent="0.25">
      <c r="A7" s="2" t="s">
        <v>2755</v>
      </c>
      <c r="B7" s="2" t="s">
        <v>2756</v>
      </c>
      <c r="C7" s="4" t="str">
        <f>_xlfn.CONCAT("&lt;option value=",Таблица14[[#This Row],[Код]],"&gt;",Таблица14[[#This Row],[Наименование]],"&lt;/option&gt;")</f>
        <v>&lt;option value=05&gt;Сделки, на которые не распространяется требование о постановке на учет контракта (договора) в уполномоченном банке по субъектному составу (сделки федеральных органов исполнительной власти, уполномоченных Правительством Российской Федерации на осуществление валютных операций без ограничений, Банка России или уполномоченных банков, а также физических лиц - резидентов, не являющихся индивидуальными предпринимателями)&lt;/option&gt;</v>
      </c>
    </row>
    <row r="8" spans="1:3" x14ac:dyDescent="0.25">
      <c r="A8" s="2" t="s">
        <v>2757</v>
      </c>
      <c r="B8" s="2" t="s">
        <v>2758</v>
      </c>
      <c r="C8" s="4" t="str">
        <f>_xlfn.CONCAT("&lt;option value=",Таблица14[[#This Row],[Код]],"&gt;",Таблица14[[#This Row],[Наименование]],"&lt;/option&gt;")</f>
        <v>&lt;option value=06&gt;Сделки, на которые не распространяется требование о постановке на учет контракта (договора) в уполномоченном банке исходя из суммы сделки&lt;/option&gt;</v>
      </c>
    </row>
    <row r="9" spans="1:3" x14ac:dyDescent="0.25">
      <c r="A9" s="2" t="s">
        <v>2759</v>
      </c>
      <c r="B9" s="2" t="s">
        <v>2760</v>
      </c>
      <c r="C9" s="4" t="str">
        <f>_xlfn.CONCAT("&lt;option value=",Таблица14[[#This Row],[Код]],"&gt;",Таблица14[[#This Row],[Наименование]],"&lt;/option&gt;")</f>
        <v>&lt;option value=07&gt;Безвозмездная сделка, одной из сторон которой является некоммерческая организация&lt;/option&gt;</v>
      </c>
    </row>
    <row r="10" spans="1:3" x14ac:dyDescent="0.25">
      <c r="A10" s="2" t="s">
        <v>2761</v>
      </c>
      <c r="B10" s="2" t="s">
        <v>2762</v>
      </c>
      <c r="C10" s="4" t="str">
        <f>_xlfn.CONCAT("&lt;option value=",Таблица14[[#This Row],[Код]],"&gt;",Таблица14[[#This Row],[Наименование]],"&lt;/option&gt;")</f>
        <v>&lt;option value=08&gt;Возмездная сделка, предусматривающая расчеты ценными бумагами без использования денежных средств&lt;/option&gt;</v>
      </c>
    </row>
    <row r="11" spans="1:3" x14ac:dyDescent="0.25">
      <c r="A11" s="2" t="s">
        <v>2763</v>
      </c>
      <c r="B11" s="2" t="s">
        <v>2764</v>
      </c>
      <c r="C11" s="4" t="str">
        <f>_xlfn.CONCAT("&lt;option value=",Таблица14[[#This Row],[Код]],"&gt;",Таблица14[[#This Row],[Наименование]],"&lt;/option&gt;")</f>
        <v>&lt;option value=09&gt;Внешнеторговая бартерная сделка без денежных расчетов&lt;/option&gt;</v>
      </c>
    </row>
    <row r="12" spans="1:3" x14ac:dyDescent="0.25">
      <c r="A12" s="2" t="s">
        <v>2765</v>
      </c>
      <c r="B12" s="2" t="s">
        <v>2766</v>
      </c>
      <c r="C12" s="4" t="str">
        <f>_xlfn.CONCAT("&lt;option value=",Таблица14[[#This Row],[Код]],"&gt;",Таблица14[[#This Row],[Наименование]],"&lt;/option&gt;")</f>
        <v>&lt;option value=10&gt;Наличные расчеты&lt;/option&gt;</v>
      </c>
    </row>
    <row r="13" spans="1:3" x14ac:dyDescent="0.25">
      <c r="A13" s="2" t="s">
        <v>2767</v>
      </c>
      <c r="B13" s="2" t="s">
        <v>2768</v>
      </c>
      <c r="C13" s="4" t="str">
        <f>_xlfn.CONCAT("&lt;option value=",Таблица14[[#This Row],[Код]],"&gt;",Таблица14[[#This Row],[Наименование]],"&lt;/option&gt;")</f>
        <v>&lt;option value=11&gt;Внешнеторговая бартерная сделка, в том числе предусматривающая расчеты с использованием денежных и/или иных платежных средств в рамках договора, на который распространяется требование о постановке на учет контракта (договора) в уполномоченном банке&lt;/option&gt;</v>
      </c>
    </row>
    <row r="14" spans="1:3" x14ac:dyDescent="0.25">
      <c r="A14" s="2" t="s">
        <v>2769</v>
      </c>
      <c r="B14" s="2" t="s">
        <v>2770</v>
      </c>
      <c r="C14" s="4" t="str">
        <f>_xlfn.CONCAT("&lt;option value=",Таблица14[[#This Row],[Код]],"&gt;",Таблица14[[#This Row],[Наименование]],"&lt;/option&gt;")</f>
        <v>&lt;option value=12&gt;Внешнеторговая бартерная сделка, в том числе предусматривающая расчеты с использованием денежных и/или иных платежных средств в рамках договора, на который не распространяется требование о постановке на учет контракта (договора) в уполномоченном банке&lt;/option&gt;</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A7FFB-C1EC-44A5-812A-2E3D9E7BD158}">
  <dimension ref="A1:C90"/>
  <sheetViews>
    <sheetView topLeftCell="A32" workbookViewId="0">
      <selection activeCell="J70" sqref="J70"/>
    </sheetView>
  </sheetViews>
  <sheetFormatPr defaultRowHeight="15" x14ac:dyDescent="0.25"/>
  <cols>
    <col min="1" max="1" width="50.85546875" style="2" customWidth="1"/>
    <col min="2" max="2" width="11.85546875" style="2" customWidth="1"/>
  </cols>
  <sheetData>
    <row r="1" spans="1:3" x14ac:dyDescent="0.25">
      <c r="A1" s="2" t="s">
        <v>841</v>
      </c>
      <c r="B1" s="2" t="s">
        <v>498</v>
      </c>
      <c r="C1" s="2" t="s">
        <v>2779</v>
      </c>
    </row>
    <row r="2" spans="1:3" x14ac:dyDescent="0.25">
      <c r="A2" s="2" t="s">
        <v>2501</v>
      </c>
      <c r="B2" s="2" t="s">
        <v>2590</v>
      </c>
      <c r="C2" s="4" t="str">
        <f>_xlfn.CONCAT("&lt;option value=",Таблица12[[#This Row],[Код]],"&gt;",Таблица12[[#This Row],[Наименование]],"&lt;/option&gt;")</f>
        <v>&lt;option value=000&gt;Особенности перемещения товаров не установлены&lt;/option&gt;</v>
      </c>
    </row>
    <row r="3" spans="1:3" x14ac:dyDescent="0.25">
      <c r="A3" s="2" t="s">
        <v>2502</v>
      </c>
      <c r="B3" s="2" t="s">
        <v>2591</v>
      </c>
      <c r="C3" s="4" t="str">
        <f>_xlfn.CONCAT("&lt;option value=",Таблица12[[#This Row],[Код]],"&gt;",Таблица12[[#This Row],[Наименование]],"&lt;/option&gt;")</f>
        <v>&lt;option value=001&gt;Товары для оказания безвозмездной помощи и (или) на благотворительные цели&lt;/option&gt;</v>
      </c>
    </row>
    <row r="4" spans="1:3" x14ac:dyDescent="0.25">
      <c r="A4" s="2" t="s">
        <v>2503</v>
      </c>
      <c r="B4" s="2" t="s">
        <v>2592</v>
      </c>
      <c r="C4" s="4" t="str">
        <f>_xlfn.CONCAT("&lt;option value=",Таблица12[[#This Row],[Код]],"&gt;",Таблица12[[#This Row],[Наименование]],"&lt;/option&gt;")</f>
        <v>&lt;option value=002&gt;Товары гуманитарной помощи&lt;/option&gt;</v>
      </c>
    </row>
    <row r="5" spans="1:3" x14ac:dyDescent="0.25">
      <c r="A5" s="2" t="s">
        <v>2504</v>
      </c>
      <c r="B5" s="2" t="s">
        <v>2593</v>
      </c>
      <c r="C5" s="4" t="str">
        <f>_xlfn.CONCAT("&lt;option value=",Таблица12[[#This Row],[Код]],"&gt;",Таблица12[[#This Row],[Наименование]],"&lt;/option&gt;")</f>
        <v>&lt;option value=003&gt;Товары технической помощи, не подлежащие возврату&lt;/option&gt;</v>
      </c>
    </row>
    <row r="6" spans="1:3" x14ac:dyDescent="0.25">
      <c r="A6" s="2" t="s">
        <v>2505</v>
      </c>
      <c r="B6" s="2" t="s">
        <v>2594</v>
      </c>
      <c r="C6" s="4" t="str">
        <f>_xlfn.CONCAT("&lt;option value=",Таблица12[[#This Row],[Код]],"&gt;",Таблица12[[#This Row],[Наименование]],"&lt;/option&gt;")</f>
        <v>&lt;option value=004&gt;Товары, перемещаемые в целях предупреждения и ликвидации последствий стихийных бедствий, чрезвычайных ситуаций природного и техногенного характера, не подлежащие возврату&lt;/option&gt;</v>
      </c>
    </row>
    <row r="7" spans="1:3" x14ac:dyDescent="0.25">
      <c r="A7" s="2" t="s">
        <v>2506</v>
      </c>
      <c r="B7" s="2" t="s">
        <v>2595</v>
      </c>
      <c r="C7" s="4" t="str">
        <f>_xlfn.CONCAT("&lt;option value=",Таблица12[[#This Row],[Код]],"&gt;",Таблица12[[#This Row],[Наименование]],"&lt;/option&gt;")</f>
        <v>&lt;option value=005&gt;Монетарное золото, национальная и иностранная валюта (кроме используемой для нумизматических целей), ценные бумаги, выпущенные в обращение&lt;/option&gt;</v>
      </c>
    </row>
    <row r="8" spans="1:3" x14ac:dyDescent="0.25">
      <c r="A8" s="2" t="s">
        <v>2507</v>
      </c>
      <c r="B8" s="2" t="s">
        <v>2596</v>
      </c>
      <c r="C8" s="4" t="str">
        <f>_xlfn.CONCAT("&lt;option value=",Таблица12[[#This Row],[Код]],"&gt;",Таблица12[[#This Row],[Наименование]],"&lt;/option&gt;")</f>
        <v>&lt;option value=006&gt;Товары технической помощи, подлежащие возврату&lt;/option&gt;</v>
      </c>
    </row>
    <row r="9" spans="1:3" x14ac:dyDescent="0.25">
      <c r="A9" s="2" t="s">
        <v>2508</v>
      </c>
      <c r="B9" s="2" t="s">
        <v>2597</v>
      </c>
      <c r="C9" s="4" t="str">
        <f>_xlfn.CONCAT("&lt;option value=",Таблица12[[#This Row],[Код]],"&gt;",Таблица12[[#This Row],[Наименование]],"&lt;/option&gt;")</f>
        <v>&lt;option value=007&gt;Товары, перемещаемые в целях предупреждения и ликвидации последствий стихийных бедствий, чрезвычайных ситуаций природного и техногенного характера, подлежащие возврату&lt;/option&gt;</v>
      </c>
    </row>
    <row r="10" spans="1:3" x14ac:dyDescent="0.25">
      <c r="A10" s="2" t="s">
        <v>2509</v>
      </c>
      <c r="B10" s="2" t="s">
        <v>2598</v>
      </c>
      <c r="C10" s="4" t="str">
        <f>_xlfn.CONCAT("&lt;option value=",Таблица12[[#This Row],[Код]],"&gt;",Таблица12[[#This Row],[Наименование]],"&lt;/option&gt;")</f>
        <v>&lt;option value=008&gt;Товары (предметы материально-технического снабжения и снаряжения, оборудование, запасные части, топливо, продовольствие и другое имущество), вывозимые за пределы таможенной территории Евразийского экономического союза для обеспечения деятельности транспортных средств и организаций государств - членов Евразийского экономического союза или для обеспечения деятельности транспортных средств, арендованных (зафрахтованных) лицами государств - членов Евразийского экономического союза, за исключением товаров, поименованных в позиции 010 (за исключением Республики Беларусь)&lt;/option&gt;</v>
      </c>
    </row>
    <row r="11" spans="1:3" x14ac:dyDescent="0.25">
      <c r="A11" s="2" t="s">
        <v>2510</v>
      </c>
      <c r="B11" s="2" t="s">
        <v>2599</v>
      </c>
      <c r="C11" s="4" t="str">
        <f>_xlfn.CONCAT("&lt;option value=",Таблица12[[#This Row],[Код]],"&gt;",Таблица12[[#This Row],[Наименование]],"&lt;/option&gt;")</f>
        <v>&lt;option value=009&gt;Продукция морского промысла, происходящая из государств - членов Евразийского экономического союза, выловленная и ввозимая любыми видами транспорта и признаваемая происходящей из государств - членов Евразийского экономического союза&lt;/option&gt;</v>
      </c>
    </row>
    <row r="12" spans="1:3" x14ac:dyDescent="0.25">
      <c r="A12" s="2" t="s">
        <v>2511</v>
      </c>
      <c r="B12" s="2" t="s">
        <v>2600</v>
      </c>
      <c r="C12" s="4" t="str">
        <f>_xlfn.CONCAT("&lt;option value=",Таблица12[[#This Row],[Код]],"&gt;",Таблица12[[#This Row],[Наименование]],"&lt;/option&gt;")</f>
        <v>&lt;option value=010&gt;Товары, перемещаемые в качестве припасов&lt;/option&gt;</v>
      </c>
    </row>
    <row r="13" spans="1:3" x14ac:dyDescent="0.25">
      <c r="A13" s="2" t="s">
        <v>2512</v>
      </c>
      <c r="B13" s="2" t="s">
        <v>2601</v>
      </c>
      <c r="C13" s="4" t="str">
        <f>_xlfn.CONCAT("&lt;option value=",Таблица12[[#This Row],[Код]],"&gt;",Таблица12[[#This Row],[Наименование]],"&lt;/option&gt;")</f>
        <v>&lt;option value=011&gt;Товары, временно ввезенные на таможенную территорию Евразийского экономического союза, по которым действие таможенной процедуры временного ввоза (допуска) приостанавливается&lt;/option&gt;</v>
      </c>
    </row>
    <row r="14" spans="1:3" x14ac:dyDescent="0.25">
      <c r="A14" s="2" t="s">
        <v>2513</v>
      </c>
      <c r="B14" s="2" t="s">
        <v>2602</v>
      </c>
      <c r="C14" s="4" t="str">
        <f>_xlfn.CONCAT("&lt;option value=",Таблица12[[#This Row],[Код]],"&gt;",Таблица12[[#This Row],[Наименование]],"&lt;/option&gt;")</f>
        <v>&lt;option value=013&gt;Товары, перемещаемые в качестве вклада в уставный капитал (фонд)&lt;/option&gt;</v>
      </c>
    </row>
    <row r="15" spans="1:3" x14ac:dyDescent="0.25">
      <c r="A15" s="2" t="s">
        <v>2514</v>
      </c>
      <c r="B15" s="2" t="s">
        <v>2603</v>
      </c>
      <c r="C15" s="4" t="str">
        <f>_xlfn.CONCAT("&lt;option value=",Таблица12[[#This Row],[Код]],"&gt;",Таблица12[[#This Row],[Наименование]],"&lt;/option&gt;")</f>
        <v>&lt;option value=018&gt;Ошибочно поставленные товары&lt;/option&gt;</v>
      </c>
    </row>
    <row r="16" spans="1:3" x14ac:dyDescent="0.25">
      <c r="A16" s="2" t="s">
        <v>2515</v>
      </c>
      <c r="B16" s="2" t="s">
        <v>2604</v>
      </c>
      <c r="C16" s="4" t="str">
        <f>_xlfn.CONCAT("&lt;option value=",Таблица12[[#This Row],[Код]],"&gt;",Таблица12[[#This Row],[Наименование]],"&lt;/option&gt;")</f>
        <v>&lt;option value=020&gt;Товары, предназначенные для проведения спортивных соревнований и тренировок, концертов, театральных представлений, конкурсов, фестивалей, религиозных, культурных и иных подобных мероприятий, демонстраций на выставках, ярмарках, а также для проведения и освещения официальных и иных мероприятий в средствах массовой информации и подлежащие возврату, за исключением товаров, поименованных в позициях с кодами 090 и 099&lt;/option&gt;</v>
      </c>
    </row>
    <row r="17" spans="1:3" x14ac:dyDescent="0.25">
      <c r="A17" s="2" t="s">
        <v>2516</v>
      </c>
      <c r="B17" s="2" t="s">
        <v>2605</v>
      </c>
      <c r="C17" s="4" t="str">
        <f>_xlfn.CONCAT("&lt;option value=",Таблица12[[#This Row],[Код]],"&gt;",Таблица12[[#This Row],[Наименование]],"&lt;/option&gt;")</f>
        <v>&lt;option value=021&gt;Рекламные материалы и сувенирная продукция, не подлежащие возврату&lt;/option&gt;</v>
      </c>
    </row>
    <row r="18" spans="1:3" x14ac:dyDescent="0.25">
      <c r="A18" s="2" t="s">
        <v>2517</v>
      </c>
      <c r="B18" s="2" t="s">
        <v>2606</v>
      </c>
      <c r="C18" s="4" t="str">
        <f>_xlfn.CONCAT("&lt;option value=",Таблица12[[#This Row],[Код]],"&gt;",Таблица12[[#This Row],[Наименование]],"&lt;/option&gt;")</f>
        <v>&lt;option value=027&gt;Упаковка, контейнеры, поддоны, используемые в качестве многооборотной тары, подлежащей возврату&lt;/option&gt;</v>
      </c>
    </row>
    <row r="19" spans="1:3" x14ac:dyDescent="0.25">
      <c r="A19" s="2" t="s">
        <v>2518</v>
      </c>
      <c r="B19" s="2" t="s">
        <v>2607</v>
      </c>
      <c r="C19" s="4" t="str">
        <f>_xlfn.CONCAT("&lt;option value=",Таблица12[[#This Row],[Код]],"&gt;",Таблица12[[#This Row],[Наименование]],"&lt;/option&gt;")</f>
        <v>&lt;option value=031&gt;Товары, перемещаемые для официального пользования дипломатическими представительствами и консульскими учреждениями государств - членов Евразийского экономического союза&lt;/option&gt;</v>
      </c>
    </row>
    <row r="20" spans="1:3" x14ac:dyDescent="0.25">
      <c r="A20" s="2" t="s">
        <v>2519</v>
      </c>
      <c r="B20" s="2" t="s">
        <v>2608</v>
      </c>
      <c r="C20" s="4" t="str">
        <f>_xlfn.CONCAT("&lt;option value=",Таблица12[[#This Row],[Код]],"&gt;",Таблица12[[#This Row],[Наименование]],"&lt;/option&gt;")</f>
        <v>&lt;option value=032&gt;Товары, перемещаемые для официального пользования дипломатическими представительствами и консульскими учреждениями государств, не являющихся членами Евразийского экономического союза, расположенными на таможенной территории Евразийского экономического союза&lt;/option&gt;</v>
      </c>
    </row>
    <row r="21" spans="1:3" x14ac:dyDescent="0.25">
      <c r="A21" s="2" t="s">
        <v>2520</v>
      </c>
      <c r="B21" s="2" t="s">
        <v>2609</v>
      </c>
      <c r="C21" s="4" t="str">
        <f>_xlfn.CONCAT("&lt;option value=",Таблица12[[#This Row],[Код]],"&gt;",Таблица12[[#This Row],[Наименование]],"&lt;/option&gt;")</f>
        <v>&lt;option value=033&gt;Товары, перемещаемые для официального пользования представительствами государств при международных организациях, международными организациями или их представительствами, расположенными на таможенной территории Евразийского экономического союза&lt;/option&gt;</v>
      </c>
    </row>
    <row r="22" spans="1:3" x14ac:dyDescent="0.25">
      <c r="A22" s="2" t="s">
        <v>2521</v>
      </c>
      <c r="B22" s="2" t="s">
        <v>2610</v>
      </c>
      <c r="C22" s="4" t="str">
        <f>_xlfn.CONCAT("&lt;option value=",Таблица12[[#This Row],[Код]],"&gt;",Таблица12[[#This Row],[Наименование]],"&lt;/option&gt;")</f>
        <v>&lt;option value=034&gt;Товары, перемещаемые для официального пользования указанными в подпункте 3 пункта 3 статьи 2 Таможенного кодекса Евразийского экономического союза организациями или их представительствами, расположенными на таможенной территории Евразийского экономического союза&lt;/option&gt;</v>
      </c>
    </row>
    <row r="23" spans="1:3" x14ac:dyDescent="0.25">
      <c r="A23" s="2" t="s">
        <v>2522</v>
      </c>
      <c r="B23" s="2" t="s">
        <v>2611</v>
      </c>
      <c r="C23" s="4" t="str">
        <f>_xlfn.CONCAT("&lt;option value=",Таблица12[[#This Row],[Код]],"&gt;",Таблица12[[#This Row],[Наименование]],"&lt;/option&gt;")</f>
        <v>&lt;option value=042&gt;Товары, поставляемые или возвращаемые по рекламации&lt;/option&gt;</v>
      </c>
    </row>
    <row r="24" spans="1:3" x14ac:dyDescent="0.25">
      <c r="A24" s="2" t="s">
        <v>2523</v>
      </c>
      <c r="B24" s="2" t="s">
        <v>2612</v>
      </c>
      <c r="C24" s="4" t="str">
        <f>_xlfn.CONCAT("&lt;option value=",Таблица12[[#This Row],[Код]],"&gt;",Таблица12[[#This Row],[Наименование]],"&lt;/option&gt;")</f>
        <v>&lt;option value=044&gt;Товары, в том числе транспортные средства, запасные части и (или) оборудование, перемещаемые для осуществления либо возвращаемые после осуществления ремонта и (или) гарантийно-технического обслуживания, за исключением товаров, указанных в позициях с кодами 135, 136, 138&lt;/option&gt;</v>
      </c>
    </row>
    <row r="25" spans="1:3" x14ac:dyDescent="0.25">
      <c r="A25" s="2" t="s">
        <v>2524</v>
      </c>
      <c r="B25" s="2" t="s">
        <v>2613</v>
      </c>
      <c r="C25" s="4" t="str">
        <f>_xlfn.CONCAT("&lt;option value=",Таблица12[[#This Row],[Код]],"&gt;",Таблица12[[#This Row],[Наименование]],"&lt;/option&gt;")</f>
        <v>&lt;option value=054&gt;Природный газ, поставляемый в хранилища газа или возвращаемый из таких хранилищ (за исключением Республики Беларусь)&lt;/option&gt;</v>
      </c>
    </row>
    <row r="26" spans="1:3" x14ac:dyDescent="0.25">
      <c r="A26" s="2" t="s">
        <v>2525</v>
      </c>
      <c r="B26" s="2" t="s">
        <v>2614</v>
      </c>
      <c r="C26" s="4" t="str">
        <f>_xlfn.CONCAT("&lt;option value=",Таблица12[[#This Row],[Код]],"&gt;",Таблица12[[#This Row],[Наименование]],"&lt;/option&gt;")</f>
        <v>&lt;option value=055&gt;Товары, перемещаемые трубопроводным транспортом, необходимые для проведения его пусконаладочных работ&lt;/option&gt;</v>
      </c>
    </row>
    <row r="27" spans="1:3" x14ac:dyDescent="0.25">
      <c r="A27" s="2" t="s">
        <v>2526</v>
      </c>
      <c r="B27" s="2" t="s">
        <v>2615</v>
      </c>
      <c r="C27" s="4" t="str">
        <f>_xlfn.CONCAT("&lt;option value=",Таблица12[[#This Row],[Код]],"&gt;",Таблица12[[#This Row],[Наименование]],"&lt;/option&gt;")</f>
        <v>&lt;option value=061&gt;Товары, перемещаемые в качестве проб (образцов) для проведения исследований и испытаний, не связанных с процедурой оценки соответствия обязательным требованиям технических регламентов Евразийского экономического союза (Таможенного союза)&lt;/option&gt;</v>
      </c>
    </row>
    <row r="28" spans="1:3" x14ac:dyDescent="0.25">
      <c r="A28" s="2" t="s">
        <v>2527</v>
      </c>
      <c r="B28" s="2" t="s">
        <v>2616</v>
      </c>
      <c r="C28" s="4" t="str">
        <f>_xlfn.CONCAT("&lt;option value=",Таблица12[[#This Row],[Код]],"&gt;",Таблица12[[#This Row],[Наименование]],"&lt;/option&gt;")</f>
        <v>&lt;option value=062&gt;Неизвлекаемые остатки источников ионизирующего излучения (за исключением Республики Беларусь)&lt;/option&gt;</v>
      </c>
    </row>
    <row r="29" spans="1:3" x14ac:dyDescent="0.25">
      <c r="A29" s="2" t="s">
        <v>2528</v>
      </c>
      <c r="B29" s="2" t="s">
        <v>2617</v>
      </c>
      <c r="C29" s="4" t="str">
        <f>_xlfn.CONCAT("&lt;option value=",Таблица12[[#This Row],[Код]],"&gt;",Таблица12[[#This Row],[Наименование]],"&lt;/option&gt;")</f>
        <v>&lt;option value=063&gt;Товары, поставляемые по соглашениям о разделе продукции (за исключением Республики Беларусь)&lt;/option&gt;</v>
      </c>
    </row>
    <row r="30" spans="1:3" x14ac:dyDescent="0.25">
      <c r="A30" s="2" t="s">
        <v>2529</v>
      </c>
      <c r="B30" s="2" t="s">
        <v>2618</v>
      </c>
      <c r="C30" s="4" t="str">
        <f>_xlfn.CONCAT("&lt;option value=",Таблица12[[#This Row],[Код]],"&gt;",Таблица12[[#This Row],[Наименование]],"&lt;/option&gt;")</f>
        <v>&lt;option value=064&gt;Товары, перемещаемые в качестве проб (образцов) для целей проведения оценки соответствия обязательным требованиям технических регламентов Евразийского экономического союза (Таможенного союза)&lt;/option&gt;</v>
      </c>
    </row>
    <row r="31" spans="1:3" x14ac:dyDescent="0.25">
      <c r="A31" s="2" t="s">
        <v>2530</v>
      </c>
      <c r="B31" s="2" t="s">
        <v>2619</v>
      </c>
      <c r="C31" s="4" t="str">
        <f>_xlfn.CONCAT("&lt;option value=",Таблица12[[#This Row],[Код]],"&gt;",Таблица12[[#This Row],[Наименование]],"&lt;/option&gt;")</f>
        <v>&lt;option value=070&gt;Товары для строительства (сооружения) искусственных островов, сооружений, иных объектов, находящихся за пределами территорий государств - членов Евразийского экономического союза, в отношении которых государства - члены Евразийского экономического союза обладают (будут обладать) исключительной юрисдикцией (за исключением Республики Беларусь)&lt;/option&gt;</v>
      </c>
    </row>
    <row r="32" spans="1:3" x14ac:dyDescent="0.25">
      <c r="A32" s="2" t="s">
        <v>2531</v>
      </c>
      <c r="B32" s="2" t="s">
        <v>2620</v>
      </c>
      <c r="C32" s="4" t="str">
        <f>_xlfn.CONCAT("&lt;option value=",Таблица12[[#This Row],[Код]],"&gt;",Таблица12[[#This Row],[Наименование]],"&lt;/option&gt;")</f>
        <v>&lt;option value=071&gt;Товары, перемещаемые на искусственные острова, установки, сооружения и иные объекты или с искусственных островов, установок, сооружений и иных объектов, в отношении которых государства - члены Евразийского экономического союза обладают исключительной юрисдикцией, и находящиеся за пределами таможенной территории Евразийского экономического союза (за исключением Республики Беларусь)&lt;/option&gt;</v>
      </c>
    </row>
    <row r="33" spans="1:3" x14ac:dyDescent="0.25">
      <c r="A33" s="2" t="s">
        <v>2532</v>
      </c>
      <c r="B33" s="2" t="s">
        <v>2621</v>
      </c>
      <c r="C33" s="4" t="str">
        <f>_xlfn.CONCAT("&lt;option value=",Таблица12[[#This Row],[Код]],"&gt;",Таблица12[[#This Row],[Наименование]],"&lt;/option&gt;")</f>
        <v>&lt;option value=090&gt;Товары, перемещаемые для подготовки и/или проведения XXII Олимпийских зимних игр и XI Паралимпийских зимних игр 2014 года в городе Сочи (за исключением Республики Беларусь)&lt;/option&gt;</v>
      </c>
    </row>
    <row r="34" spans="1:3" x14ac:dyDescent="0.25">
      <c r="A34" s="2" t="s">
        <v>2533</v>
      </c>
      <c r="B34" s="2" t="s">
        <v>2622</v>
      </c>
      <c r="C34" s="4" t="str">
        <f>_xlfn.CONCAT("&lt;option value=",Таблица12[[#This Row],[Код]],"&gt;",Таблица12[[#This Row],[Наименование]],"&lt;/option&gt;")</f>
        <v>&lt;option value=091&gt;Товары, ввозимые (ввезенные) на таможенную территорию Евразийского экономического союза и предназначенные исключительно для использования при организации и проведении официальных международных соревновательных мероприятий по профессиональному мастерству WorldSkills ("Ворлдскиллс")&lt;/option&gt;</v>
      </c>
    </row>
    <row r="35" spans="1:3" x14ac:dyDescent="0.25">
      <c r="A35" s="2" t="s">
        <v>2534</v>
      </c>
      <c r="B35" s="2" t="s">
        <v>2623</v>
      </c>
      <c r="C35" s="4" t="str">
        <f>_xlfn.CONCAT("&lt;option value=",Таблица12[[#This Row],[Код]],"&gt;",Таблица12[[#This Row],[Наименование]],"&lt;/option&gt;")</f>
        <v>&lt;option value=092&gt;Товары, ввозимые (ввезенные) на таможенную территорию Евразийского экономического союза и предназначенные исключительно для использования при организации и проведении официальных международных мероприятий в рамках Международных Ганзейских дней Нового времени&lt;/option&gt;</v>
      </c>
    </row>
    <row r="36" spans="1:3" x14ac:dyDescent="0.25">
      <c r="A36" s="2" t="s">
        <v>2535</v>
      </c>
      <c r="B36" s="2" t="s">
        <v>2624</v>
      </c>
      <c r="C36" s="4" t="str">
        <f>_xlfn.CONCAT("&lt;option value=",Таблица12[[#This Row],[Код]],"&gt;",Таблица12[[#This Row],[Наименование]],"&lt;/option&gt;")</f>
        <v>&lt;option value=096&gt;Исключен. - Решение Коллегии Евразийской экономической комиссии от 12.09.2017 N 116&lt;/option&gt;</v>
      </c>
    </row>
    <row r="37" spans="1:3" x14ac:dyDescent="0.25">
      <c r="A37" s="2" t="s">
        <v>2536</v>
      </c>
      <c r="B37" s="2" t="s">
        <v>2625</v>
      </c>
      <c r="C37" s="4" t="str">
        <f>_xlfn.CONCAT("&lt;option value=",Таблица12[[#This Row],[Код]],"&gt;",Таблица12[[#This Row],[Наименование]],"&lt;/option&gt;")</f>
        <v>&lt;option value=098&gt;Товары, перемещаемые для подготовки и/или проведения саммита АТЭС 2012 года в городе Владивостоке (за исключением Республики Беларусь)&lt;/option&gt;</v>
      </c>
    </row>
    <row r="38" spans="1:3" x14ac:dyDescent="0.25">
      <c r="A38" s="2" t="s">
        <v>2537</v>
      </c>
      <c r="B38" s="2" t="s">
        <v>2626</v>
      </c>
      <c r="C38" s="4" t="str">
        <f>_xlfn.CONCAT("&lt;option value=",Таблица12[[#This Row],[Код]],"&gt;",Таблица12[[#This Row],[Наименование]],"&lt;/option&gt;")</f>
        <v>&lt;option value=099&gt;Товары, перемещаемые для использования при организации и проведении чемпионата мира по футболу FIFA 2018 года и (или) Кубка конфедераций FIFA 2017 года, чемпионата Европы по футболу UEFA 2020 года или при проведении тренировочных мероприятий по подготовке к ним&lt;/option&gt;</v>
      </c>
    </row>
    <row r="39" spans="1:3" x14ac:dyDescent="0.25">
      <c r="A39" s="2" t="s">
        <v>2538</v>
      </c>
      <c r="B39" s="2" t="s">
        <v>2627</v>
      </c>
      <c r="C39" s="4" t="str">
        <f>_xlfn.CONCAT("&lt;option value=",Таблица12[[#This Row],[Код]],"&gt;",Таблица12[[#This Row],[Наименование]],"&lt;/option&gt;")</f>
        <v>&lt;option value=100&gt;Товары, перемещаемые для строительства газопровода "Северный поток" (за исключением Республики Беларусь)&lt;/option&gt;</v>
      </c>
    </row>
    <row r="40" spans="1:3" x14ac:dyDescent="0.25">
      <c r="A40" s="2" t="s">
        <v>2539</v>
      </c>
      <c r="B40" s="2" t="s">
        <v>2628</v>
      </c>
      <c r="C40" s="4" t="str">
        <f>_xlfn.CONCAT("&lt;option value=",Таблица12[[#This Row],[Код]],"&gt;",Таблица12[[#This Row],[Наименование]],"&lt;/option&gt;")</f>
        <v>&lt;option value=101&gt;Товары, перемещаемые для строительства газопровода "Южный поток" (за исключением Республики Беларусь)&lt;/option&gt;</v>
      </c>
    </row>
    <row r="41" spans="1:3" x14ac:dyDescent="0.25">
      <c r="A41" s="2" t="s">
        <v>2540</v>
      </c>
      <c r="B41" s="2" t="s">
        <v>2629</v>
      </c>
      <c r="C41" s="4" t="str">
        <f>_xlfn.CONCAT("&lt;option value=",Таблица12[[#This Row],[Код]],"&gt;",Таблица12[[#This Row],[Наименование]],"&lt;/option&gt;")</f>
        <v>&lt;option value=102&gt;Товары,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статус которых определяется в соответствии с пунктом 8 статьи 210 Таможенного кодекса Евразийского экономического союза&lt;/option&gt;</v>
      </c>
    </row>
    <row r="42" spans="1:3" x14ac:dyDescent="0.25">
      <c r="A42" s="2" t="s">
        <v>2541</v>
      </c>
      <c r="B42" s="2" t="s">
        <v>2630</v>
      </c>
      <c r="C42" s="4" t="str">
        <f>_xlfn.CONCAT("&lt;option value=",Таблица12[[#This Row],[Код]],"&gt;",Таблица12[[#This Row],[Наименование]],"&lt;/option&gt;")</f>
        <v>&lt;option value=103&gt;Товары, находящиеся на территории свободной (специальной, особой) экономической зоны, которые не могут быть идентифицированы таможенным органом как товары, находившиеся на территории свободной (специальной, особой) экономической зоны до ее создания, или как товары, ввезенные на территорию свободной (специальной, особой) экономической зоны или изготовленные (полученные) на территории свободной (специальной, особой) экономической зоны&lt;/option&gt;</v>
      </c>
    </row>
    <row r="43" spans="1:3" x14ac:dyDescent="0.25">
      <c r="A43" s="2" t="s">
        <v>2542</v>
      </c>
      <c r="B43" s="2" t="s">
        <v>2631</v>
      </c>
      <c r="C43" s="4" t="str">
        <f>_xlfn.CONCAT("&lt;option value=",Таблица12[[#This Row],[Код]],"&gt;",Таблица12[[#This Row],[Наименование]],"&lt;/option&gt;")</f>
        <v>&lt;option value=104&gt;Товары,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статус которых определяется в соответствии с пунктом 8 статьи 218 Таможенного кодекса Евразийского экономического союза&lt;/option&gt;</v>
      </c>
    </row>
    <row r="44" spans="1:3" x14ac:dyDescent="0.25">
      <c r="A44" s="2" t="s">
        <v>2543</v>
      </c>
      <c r="B44" s="2" t="s">
        <v>2632</v>
      </c>
      <c r="C44" s="4" t="str">
        <f>_xlfn.CONCAT("&lt;option value=",Таблица12[[#This Row],[Код]],"&gt;",Таблица12[[#This Row],[Наименование]],"&lt;/option&gt;")</f>
        <v>&lt;option value=105&gt;Товары, находящиеся на свободном складе, которые не могут быть идентифицированы таможенным органом как товары, находившиеся на территории свободного склада до его создания, или как товары, помещенные под таможенную процедуру свободного склада или изготовленные (полученные) на свободном складе&lt;/option&gt;</v>
      </c>
    </row>
    <row r="45" spans="1:3" x14ac:dyDescent="0.25">
      <c r="A45" s="2" t="s">
        <v>2544</v>
      </c>
      <c r="B45" s="2" t="s">
        <v>2633</v>
      </c>
      <c r="C45" s="4" t="str">
        <f>_xlfn.CONCAT("&lt;option value=",Таблица12[[#This Row],[Код]],"&gt;",Таблица12[[#This Row],[Наименование]],"&lt;/option&gt;")</f>
        <v>&lt;option value=106&gt;Части, узлы, агрегаты, которые могут быть идентифицированы таможенным органом как входящие (входившие) в состав товаров, помещенных под таможенную процедуру свободной таможенной зоны&lt;/option&gt;</v>
      </c>
    </row>
    <row r="46" spans="1:3" x14ac:dyDescent="0.25">
      <c r="A46" s="2" t="s">
        <v>2545</v>
      </c>
      <c r="B46" s="2" t="s">
        <v>2634</v>
      </c>
      <c r="C46" s="4" t="str">
        <f>_xlfn.CONCAT("&lt;option value=",Таблица12[[#This Row],[Код]],"&gt;",Таблица12[[#This Row],[Наименование]],"&lt;/option&gt;")</f>
        <v>&lt;option value=107&gt;Части, узлы, агрегаты, которые могут быть идентифицированы таможенным органом как входящие (входившие) в состав товаров, помещенных под таможенную процедуру свободного склада&lt;/option&gt;</v>
      </c>
    </row>
    <row r="47" spans="1:3" x14ac:dyDescent="0.25">
      <c r="A47" s="2" t="s">
        <v>2546</v>
      </c>
      <c r="B47" s="2" t="s">
        <v>2635</v>
      </c>
      <c r="C47" s="4" t="str">
        <f>_xlfn.CONCAT("&lt;option value=",Таблица12[[#This Row],[Код]],"&gt;",Таблица12[[#This Row],[Наименование]],"&lt;/option&gt;")</f>
        <v>&lt;option value=112&gt;Товары, изготовленные (полученные) исключительно из товаров Евразийского экономического союза, помещенных под таможенную процедуру свободной таможенной зоны, в том числе с использованием товаров Евразийского экономического союза, не помещенных под таможенную процедуру свободной таможенной зоны, вывозимые с территории свободной (специальной, особой) экономической зоны на остальную часть таможенной территории Евразийского экономического союза&lt;/option&gt;</v>
      </c>
    </row>
    <row r="48" spans="1:3" x14ac:dyDescent="0.25">
      <c r="A48" s="2" t="s">
        <v>2547</v>
      </c>
      <c r="B48" s="2" t="s">
        <v>2636</v>
      </c>
      <c r="C48" s="4" t="str">
        <f>_xlfn.CONCAT("&lt;option value=",Таблица12[[#This Row],[Код]],"&gt;",Таблица12[[#This Row],[Наименование]],"&lt;/option&gt;")</f>
        <v>&lt;option value=113&gt;Товары, изготовленные (полученные) из товаров Евразийского экономического союза, в том числе не помещенных под таможенную процедуру свободной таможенной зоны, вывозимые с территории свободной (специальной, особой) экономической зоны за пределы таможенной территории Евразийского экономического союза&lt;/option&gt;</v>
      </c>
    </row>
    <row r="49" spans="1:3" x14ac:dyDescent="0.25">
      <c r="A49" s="2" t="s">
        <v>2548</v>
      </c>
      <c r="B49" s="2" t="s">
        <v>2637</v>
      </c>
      <c r="C49" s="4" t="str">
        <f>_xlfn.CONCAT("&lt;option value=",Таблица12[[#This Row],[Код]],"&gt;",Таблица12[[#This Row],[Наименование]],"&lt;/option&gt;")</f>
        <v>&lt;option value=114&gt;Товары,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за пределы таможенной территории Евразийского экономического союза, в случае, если такие товары признаны товарами Евразийского экономического союза в соответствии со статьей 210 Таможенного кодекса Евразийского экономического союза&lt;/option&gt;</v>
      </c>
    </row>
    <row r="50" spans="1:3" x14ac:dyDescent="0.25">
      <c r="A50" s="2" t="s">
        <v>2549</v>
      </c>
      <c r="B50" s="2" t="s">
        <v>2638</v>
      </c>
      <c r="C50" s="4" t="str">
        <f>_xlfn.CONCAT("&lt;option value=",Таблица12[[#This Row],[Код]],"&gt;",Таблица12[[#This Row],[Наименование]],"&lt;/option&gt;")</f>
        <v>&lt;option value=115&gt;Товары,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на остальную часть таможенной территории Евразийского экономического союза, в отношении которых осуществлена идентификация иностранных товаров, помещенных под таможенную процедуру свободной таможенной зоны&lt;/option&gt;</v>
      </c>
    </row>
    <row r="51" spans="1:3" x14ac:dyDescent="0.25">
      <c r="A51" s="2" t="s">
        <v>2550</v>
      </c>
      <c r="B51" s="2" t="s">
        <v>2639</v>
      </c>
      <c r="C51" s="4" t="str">
        <f>_xlfn.CONCAT("&lt;option value=",Таблица12[[#This Row],[Код]],"&gt;",Таблица12[[#This Row],[Наименование]],"&lt;/option&gt;")</f>
        <v>&lt;option value=116&gt;Товары,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на остальную часть таможенной территории Евразийского экономического союза, в отношении которых не осуществлена идентификация иностранных товаров, помещенных под таможенную процедуру свободной таможенной зоны&lt;/option&gt;</v>
      </c>
    </row>
    <row r="52" spans="1:3" x14ac:dyDescent="0.25">
      <c r="A52" s="2" t="s">
        <v>2551</v>
      </c>
      <c r="B52" s="2" t="s">
        <v>2640</v>
      </c>
      <c r="C52" s="4" t="str">
        <f>_xlfn.CONCAT("&lt;option value=",Таблица12[[#This Row],[Код]],"&gt;",Таблица12[[#This Row],[Наименование]],"&lt;/option&gt;")</f>
        <v>&lt;option value=117&gt;Товары, изготовленные (полученные) из иностранных товаров, помещенных под таможенную процедуру свободной таможенной зоны, и товары, изготовленные (полученные) из иностранных товаров, помещенных под таможенную процедуру свободной таможенной зоны, и товаров Евразийского экономического союза, вывозимые с территории свободной (специальной, особой) экономической зоны за пределы таможенной территории Евразийского экономического союза, в случае, если такие товары не признаны товарами Евразийского экономического союза в соответствии со статьей 210 Таможенного кодекса Евразийского экономического союза&lt;/option&gt;</v>
      </c>
    </row>
    <row r="53" spans="1:3" x14ac:dyDescent="0.25">
      <c r="A53" s="2" t="s">
        <v>2552</v>
      </c>
      <c r="B53" s="2" t="s">
        <v>2641</v>
      </c>
      <c r="C53" s="4" t="str">
        <f>_xlfn.CONCAT("&lt;option value=",Таблица12[[#This Row],[Код]],"&gt;",Таблица12[[#This Row],[Наименование]],"&lt;/option&gt;")</f>
        <v>&lt;option value=118&gt;Оборудование, помещенное под таможенную процедуру свободной таможенной зоны, введенное в эксплуатацию и используемое резидентом (участником, субъектом) свободной (специальной, особой) экономической зоны для реализации соглашения (договора) об осуществлении (ведении) деятельности на территории свободной (специальной, особой) экономической зоны (договора об условиях деятельности в свободной (специальной, особой) экономической зоне, инвестиционной декларации, предпринимательской программы), помещаемое под таможенную процедуру выпуска для внутреннего потребления с учетом особенностей исчисления ввозных таможенных пошлин, налогов, специальных, антидемпинговых, компенсационных пошлин, установленных абзацем вторым пункта 1 статьи 209 Таможенного кодекса Евразийского экономического союза&lt;/option&gt;</v>
      </c>
    </row>
    <row r="54" spans="1:3" x14ac:dyDescent="0.25">
      <c r="A54" s="2" t="s">
        <v>2553</v>
      </c>
      <c r="B54" s="2" t="s">
        <v>2642</v>
      </c>
      <c r="C54" s="4" t="str">
        <f>_xlfn.CONCAT("&lt;option value=",Таблица12[[#This Row],[Код]],"&gt;",Таблица12[[#This Row],[Наименование]],"&lt;/option&gt;")</f>
        <v>&lt;option value=119&gt;Товары, помещенные под таможенную процедуру свободной таможенной зоны на территории портовой свободной (специальной, особой) экономической зоны или логистической свободной (специальной, особой) экономической зоны, помещаемые под таможенную процедуру выпуска для внутреннего потребления с учетом особенностей исчисления ввозных таможенных пошлин, налогов, специальных, антидемпинговых, компенсационных пошлин, установленных абзацем вторым пункта 1 статьи 209 Таможенного кодекса Евразийского экономического союза&lt;/option&gt;</v>
      </c>
    </row>
    <row r="55" spans="1:3" x14ac:dyDescent="0.25">
      <c r="A55" s="2" t="s">
        <v>2554</v>
      </c>
      <c r="B55" s="2" t="s">
        <v>2643</v>
      </c>
      <c r="C55" s="4" t="str">
        <f>_xlfn.CONCAT("&lt;option value=",Таблица12[[#This Row],[Код]],"&gt;",Таблица12[[#This Row],[Наименование]],"&lt;/option&gt;")</f>
        <v>&lt;option value=122&gt;Товары, изготовленные (полученные) исключительно из товаров Евразийского экономического союза, помещенных под таможенную процедуру свободного склада, вывозимые с территории свободного склада на остальную часть таможенной территории Евразийского экономического союза&lt;/option&gt;</v>
      </c>
    </row>
    <row r="56" spans="1:3" x14ac:dyDescent="0.25">
      <c r="A56" s="2" t="s">
        <v>2555</v>
      </c>
      <c r="B56" s="2" t="s">
        <v>2644</v>
      </c>
      <c r="C56" s="4" t="str">
        <f>_xlfn.CONCAT("&lt;option value=",Таблица12[[#This Row],[Код]],"&gt;",Таблица12[[#This Row],[Наименование]],"&lt;/option&gt;")</f>
        <v>&lt;option value=123&gt;Товары, изготовленные (полученные) из товаров Евразийского экономического союза, вывозимые с территории свободного склада за пределы таможенной территории Евразийского экономического союза&lt;/option&gt;</v>
      </c>
    </row>
    <row r="57" spans="1:3" x14ac:dyDescent="0.25">
      <c r="A57" s="2" t="s">
        <v>2556</v>
      </c>
      <c r="B57" s="2" t="s">
        <v>2645</v>
      </c>
      <c r="C57" s="4" t="str">
        <f>_xlfn.CONCAT("&lt;option value=",Таблица12[[#This Row],[Код]],"&gt;",Таблица12[[#This Row],[Наименование]],"&lt;/option&gt;")</f>
        <v>&lt;option value=124&gt;Товары,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за пределы таможенной территории Евразийского экономического союза, признанные товарами Евразийского экономического союза в соответствии со статьей 218 Таможенного кодекса Евразийского экономического союза&lt;/option&gt;</v>
      </c>
    </row>
    <row r="58" spans="1:3" x14ac:dyDescent="0.25">
      <c r="A58" s="2" t="s">
        <v>2557</v>
      </c>
      <c r="B58" s="2" t="s">
        <v>2646</v>
      </c>
      <c r="C58" s="4" t="str">
        <f>_xlfn.CONCAT("&lt;option value=",Таблица12[[#This Row],[Код]],"&gt;",Таблица12[[#This Row],[Наименование]],"&lt;/option&gt;")</f>
        <v>&lt;option value=125&gt;Товары,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на остальную часть таможенной территории Евразийского экономического союза, в отношении которых осуществлена идентификация иностранных товаров, помещенных под таможенную процедуру свободного склада&lt;/option&gt;</v>
      </c>
    </row>
    <row r="59" spans="1:3" x14ac:dyDescent="0.25">
      <c r="A59" s="2" t="s">
        <v>2558</v>
      </c>
      <c r="B59" s="2" t="s">
        <v>2647</v>
      </c>
      <c r="C59" s="4" t="str">
        <f>_xlfn.CONCAT("&lt;option value=",Таблица12[[#This Row],[Код]],"&gt;",Таблица12[[#This Row],[Наименование]],"&lt;/option&gt;")</f>
        <v>&lt;option value=126&gt;Товары,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на остальную часть таможенной территории Евразийского экономического союза, в отношении которых не осуществлена идентификация иностранных товаров, помещенных под таможенную процедуру свободного склада&lt;/option&gt;</v>
      </c>
    </row>
    <row r="60" spans="1:3" x14ac:dyDescent="0.25">
      <c r="A60" s="2" t="s">
        <v>2559</v>
      </c>
      <c r="B60" s="2" t="s">
        <v>2648</v>
      </c>
      <c r="C60" s="4" t="str">
        <f>_xlfn.CONCAT("&lt;option value=",Таблица12[[#This Row],[Код]],"&gt;",Таблица12[[#This Row],[Наименование]],"&lt;/option&gt;")</f>
        <v>&lt;option value=127&gt;Товары, изготовленные (полученные) из иностранных товаров, помещенных под таможенную процедуру свободного склада, и товары, изготовленные (полученные) из иностранных товаров, помещенных под таможенную процедуру свободного склада, и товаров Евразийского экономического союза, вывозимые с территории свободного склада за пределы таможенной территории Евразийского экономического союза, не признанные товарами Евразийского экономического союза в соответствии со статьей 218 Таможенного кодекса Евразийского экономического союза&lt;/option&gt;</v>
      </c>
    </row>
    <row r="61" spans="1:3" x14ac:dyDescent="0.25">
      <c r="A61" s="2" t="s">
        <v>2560</v>
      </c>
      <c r="B61" s="2" t="s">
        <v>2649</v>
      </c>
      <c r="C61" s="4" t="str">
        <f>_xlfn.CONCAT("&lt;option value=",Таблица12[[#This Row],[Код]],"&gt;",Таблица12[[#This Row],[Наименование]],"&lt;/option&gt;")</f>
        <v>&lt;option value=128&gt;Оборудование, помещенное под таможенную процедуру свободного склада, введенное в эксплуатацию и используемое владельцем свободного склада для совершения операций, предусмотренных пунктом 1 статьи 213 Таможенного кодекса Евразийского экономического союза, помещаемое под таможенную процедуру выпуска для внутреннего потребления с учетом особенностей исчисления ввозных таможенных пошлин, налогов, специальных, антидемпинговых, компенсационных пошлин, установленных абзацем вторым пункта 1 статьи 217 Таможенного кодекса Евразийского экономического союза&lt;/option&gt;</v>
      </c>
    </row>
    <row r="62" spans="1:3" x14ac:dyDescent="0.25">
      <c r="A62" s="2" t="s">
        <v>2561</v>
      </c>
      <c r="B62" s="2" t="s">
        <v>2650</v>
      </c>
      <c r="C62" s="4" t="str">
        <f>_xlfn.CONCAT("&lt;option value=",Таблица12[[#This Row],[Код]],"&gt;",Таблица12[[#This Row],[Наименование]],"&lt;/option&gt;")</f>
        <v>&lt;option value=129&gt;Товары, помещаемые под таможенную процедуру реимпорта, в отношении которых осуществляется возмещение налогов и (или) процентов с них, сумм иных налогов, субсидий и иных сумм в соответствии с подпунктом 3 пункта 2 статьи 236 Таможенного кодекса Евразийского экономического союза&lt;/option&gt;</v>
      </c>
    </row>
    <row r="63" spans="1:3" x14ac:dyDescent="0.25">
      <c r="A63" s="2" t="s">
        <v>2562</v>
      </c>
      <c r="B63" s="2" t="s">
        <v>2651</v>
      </c>
      <c r="C63" s="4" t="str">
        <f>_xlfn.CONCAT("&lt;option value=",Таблица12[[#This Row],[Код]],"&gt;",Таблица12[[#This Row],[Наименование]],"&lt;/option&gt;")</f>
        <v>&lt;option value=130&gt;Товары, помещаемые под таможенную процедуру реимпорта, в отношении которых не осуществляется возмещение налогов и (или) процентов с них, сумм иных налогов, субсидий и иных сумм в соответствии с подпунктом 3 пункта 2 статьи 236 Таможенного кодекса Евразийского экономического союза&lt;/option&gt;</v>
      </c>
    </row>
    <row r="64" spans="1:3" x14ac:dyDescent="0.25">
      <c r="A64" s="2" t="s">
        <v>2563</v>
      </c>
      <c r="B64" s="2" t="s">
        <v>2652</v>
      </c>
      <c r="C64" s="4" t="str">
        <f>_xlfn.CONCAT("&lt;option value=",Таблица12[[#This Row],[Код]],"&gt;",Таблица12[[#This Row],[Наименование]],"&lt;/option&gt;")</f>
        <v>&lt;option value=131&gt;Отходы, образовавшиеся в результате переработки товаров на таможенной территории и переработки для внутреннего потребления&lt;/option&gt;</v>
      </c>
    </row>
    <row r="65" spans="1:3" x14ac:dyDescent="0.25">
      <c r="A65" s="2" t="s">
        <v>2564</v>
      </c>
      <c r="B65" s="2" t="s">
        <v>2653</v>
      </c>
      <c r="C65" s="4" t="str">
        <f>_xlfn.CONCAT("&lt;option value=",Таблица12[[#This Row],[Код]],"&gt;",Таблица12[[#This Row],[Наименование]],"&lt;/option&gt;")</f>
        <v>&lt;option value=132&gt;Остатки, образовавшиеся в результате переработки товаров на таможенной территории и переработки для внутреннего потребления&lt;/option&gt;</v>
      </c>
    </row>
    <row r="66" spans="1:3" x14ac:dyDescent="0.25">
      <c r="A66" s="2" t="s">
        <v>2565</v>
      </c>
      <c r="B66" s="2" t="s">
        <v>2654</v>
      </c>
      <c r="C66" s="4" t="str">
        <f>_xlfn.CONCAT("&lt;option value=",Таблица12[[#This Row],[Код]],"&gt;",Таблица12[[#This Row],[Наименование]],"&lt;/option&gt;")</f>
        <v>&lt;option value=133&gt;Продукты переработки, полученные в результате переработки товаров, помещенных под таможенные процедуры переработки на таможенной территории, переработки вне таможенной территории, переработки для внутреннего потребления, за исключением товаров, указанных в позициях с кодами 044, 134 - 138 (в том числе продуктов переработки, полученных в результате переработки товаров, помещенных под таможенные процедуры переработки на таможенной территории, переработки вне таможенной территории)&lt;/option&gt;</v>
      </c>
    </row>
    <row r="67" spans="1:3" x14ac:dyDescent="0.25">
      <c r="A67" s="2" t="s">
        <v>2566</v>
      </c>
      <c r="B67" s="2" t="s">
        <v>2655</v>
      </c>
      <c r="C67" s="4" t="str">
        <f>_xlfn.CONCAT("&lt;option value=",Таблица12[[#This Row],[Код]],"&gt;",Таблица12[[#This Row],[Наименование]],"&lt;/option&gt;")</f>
        <v>&lt;option value=134&gt;Продукты переработки, полученные в результате операций по переработке эквивалентных товаров в соответствии со статьей 172 Таможенного кодекса Евразийского экономического союза, вывозимые с таможенной территории Евразийского экономического союза, за исключением товаров, указанных в позициях с кодами 136 и 138&lt;/option&gt;</v>
      </c>
    </row>
    <row r="68" spans="1:3" x14ac:dyDescent="0.25">
      <c r="A68" s="2" t="s">
        <v>2567</v>
      </c>
      <c r="B68" s="2" t="s">
        <v>2656</v>
      </c>
      <c r="C68" s="4" t="str">
        <f>_xlfn.CONCAT("&lt;option value=",Таблица12[[#This Row],[Код]],"&gt;",Таблица12[[#This Row],[Наименование]],"&lt;/option&gt;")</f>
        <v>&lt;option value=135&gt;Иностранные товары, ввозимые на таможенную территорию Евразийского экономического союза взамен продуктов переработки в соответствии со статьей 183 Таможенного кодекса Евразийского экономического союза, если операцией по переработке является ремонт товаров, в том числе гарантийный&lt;/option&gt;</v>
      </c>
    </row>
    <row r="69" spans="1:3" x14ac:dyDescent="0.25">
      <c r="A69" s="2" t="s">
        <v>2568</v>
      </c>
      <c r="B69" s="2" t="s">
        <v>2657</v>
      </c>
      <c r="C69" s="4" t="str">
        <f>_xlfn.CONCAT("&lt;option value=",Таблица12[[#This Row],[Код]],"&gt;",Таблица12[[#This Row],[Наименование]],"&lt;/option&gt;")</f>
        <v>&lt;option value=136&gt;Продукты переработки, полученные в результате замены иностранных товаров в соответствии с абзацем вторым пункта 1 статьи 172 Таможенного кодекса Евразийского экономического союза, вывозимые с таможенной территории Евразийского экономического союза&lt;/option&gt;</v>
      </c>
    </row>
    <row r="70" spans="1:3" x14ac:dyDescent="0.25">
      <c r="A70" s="2" t="s">
        <v>2569</v>
      </c>
      <c r="B70" s="2" t="s">
        <v>2658</v>
      </c>
      <c r="C70" s="4" t="str">
        <f>_xlfn.CONCAT("&lt;option value=",Таблица12[[#This Row],[Код]],"&gt;",Таблица12[[#This Row],[Наименование]],"&lt;/option&gt;")</f>
        <v>&lt;option value=137&gt;Иностранные товары, ввозимые на таможенную территорию Евразийского экономического союза взамен продуктов переработки в соответствии со статьей 183 Таможенного кодекса Евразийского экономического союза, если операции по переработке осуществляются в отношении товаров, перемещаемых трубопроводным транспортом&lt;/option&gt;</v>
      </c>
    </row>
    <row r="71" spans="1:3" x14ac:dyDescent="0.25">
      <c r="A71" s="2" t="s">
        <v>2570</v>
      </c>
      <c r="B71" s="2" t="s">
        <v>2659</v>
      </c>
      <c r="C71" s="4" t="str">
        <f>_xlfn.CONCAT("&lt;option value=",Таблица12[[#This Row],[Код]],"&gt;",Таблица12[[#This Row],[Наименование]],"&lt;/option&gt;")</f>
        <v>&lt;option value=138&gt;Продукты переработки, полученные в результате операций по переработке эквивалентных товаров в соответствии со статьей 172 Таможенного кодекса Евразийского экономического союза, если операцией по переработке является ремонт товара, в том числе гарантийный, вывозимые с таможенной территории Евразийского экономического союза, за исключением товаров, указанных в позиции с кодом 136&lt;/option&gt;</v>
      </c>
    </row>
    <row r="72" spans="1:3" x14ac:dyDescent="0.25">
      <c r="A72" s="2" t="s">
        <v>2571</v>
      </c>
      <c r="B72" s="2" t="s">
        <v>2660</v>
      </c>
      <c r="C72" s="4" t="str">
        <f>_xlfn.CONCAT("&lt;option value=",Таблица12[[#This Row],[Код]],"&gt;",Таблица12[[#This Row],[Наименование]],"&lt;/option&gt;")</f>
        <v>&lt;option value=139&gt;Товары, помещаемые под таможенную процедуру таможенного склада, в отношении которых предполагается завершение действия такой таможенной процедуры в соответствии с подпунктом 5 пункта 1 статьи 161 Таможенного кодекса Евразийского экономического союза&lt;/option&gt;</v>
      </c>
    </row>
    <row r="73" spans="1:3" x14ac:dyDescent="0.25">
      <c r="A73" s="2" t="s">
        <v>2572</v>
      </c>
      <c r="B73" s="2" t="s">
        <v>2661</v>
      </c>
      <c r="C73" s="4" t="str">
        <f>_xlfn.CONCAT("&lt;option value=",Таблица12[[#This Row],[Код]],"&gt;",Таблица12[[#This Row],[Наименование]],"&lt;/option&gt;")</f>
        <v>&lt;option value=150&gt;Товары, перемещаемые по договору мены (для Республики Беларусь)&lt;/option&gt;</v>
      </c>
    </row>
    <row r="74" spans="1:3" x14ac:dyDescent="0.25">
      <c r="A74" s="2" t="s">
        <v>2573</v>
      </c>
      <c r="B74" s="2" t="s">
        <v>2662</v>
      </c>
      <c r="C74" s="4" t="str">
        <f>_xlfn.CONCAT("&lt;option value=",Таблица12[[#This Row],[Код]],"&gt;",Таблица12[[#This Row],[Наименование]],"&lt;/option&gt;")</f>
        <v>&lt;option value=151&gt;Товары, перемещаемые по договору финансовой аренды (лизинга) (для Республики Беларусь)&lt;/option&gt;</v>
      </c>
    </row>
    <row r="75" spans="1:3" x14ac:dyDescent="0.25">
      <c r="A75" s="2" t="s">
        <v>2574</v>
      </c>
      <c r="B75" s="2" t="s">
        <v>2663</v>
      </c>
      <c r="C75" s="4" t="str">
        <f>_xlfn.CONCAT("&lt;option value=",Таблица12[[#This Row],[Код]],"&gt;",Таблица12[[#This Row],[Наименование]],"&lt;/option&gt;")</f>
        <v>&lt;option value=152&gt;Товары, перемещаемые по договору дарения (для Республики Беларусь)&lt;/option&gt;</v>
      </c>
    </row>
    <row r="76" spans="1:3" x14ac:dyDescent="0.25">
      <c r="A76" s="2" t="s">
        <v>2575</v>
      </c>
      <c r="B76" s="2" t="s">
        <v>2664</v>
      </c>
      <c r="C76" s="4" t="str">
        <f>_xlfn.CONCAT("&lt;option value=",Таблица12[[#This Row],[Код]],"&gt;",Таблица12[[#This Row],[Наименование]],"&lt;/option&gt;")</f>
        <v>&lt;option value=153&gt;Товары, вывозимые за пределы таможенной территории Евразийского экономического союза с целью реализации без предварительного заключения сделки (для Республики Беларусь)&lt;/option&gt;</v>
      </c>
    </row>
    <row r="77" spans="1:3" x14ac:dyDescent="0.25">
      <c r="A77" s="2" t="s">
        <v>2576</v>
      </c>
      <c r="B77" s="2" t="s">
        <v>2665</v>
      </c>
      <c r="C77" s="4" t="str">
        <f>_xlfn.CONCAT("&lt;option value=",Таблица12[[#This Row],[Код]],"&gt;",Таблица12[[#This Row],[Наименование]],"&lt;/option&gt;")</f>
        <v>&lt;option value=161&gt;Товары группы 27 ТН ВЭД ЕАЭС, произведенные из казахстанского сырья, добытого на Карачаганакском месторождении (Республика Казахстан), и вывозимые за пределы таможенной территории Евразийского экономического союза с территории Российской Федерации (для Республики Казахстан)&lt;/option&gt;</v>
      </c>
    </row>
    <row r="78" spans="1:3" x14ac:dyDescent="0.25">
      <c r="A78" s="2" t="s">
        <v>2577</v>
      </c>
      <c r="B78" s="2" t="s">
        <v>2666</v>
      </c>
      <c r="C78" s="4" t="str">
        <f>_xlfn.CONCAT("&lt;option value=",Таблица12[[#This Row],[Код]],"&gt;",Таблица12[[#This Row],[Наименование]],"&lt;/option&gt;")</f>
        <v>&lt;option value=171&gt;Товары, помещенные под таможенную процедуру свободной таможенной зоны в Магаданской области Российской Федерации, предназначенные для собственных производственных и технологических нужд&lt;/option&gt;</v>
      </c>
    </row>
    <row r="79" spans="1:3" x14ac:dyDescent="0.25">
      <c r="A79" s="2" t="s">
        <v>2578</v>
      </c>
      <c r="B79" s="2" t="s">
        <v>2667</v>
      </c>
      <c r="C79" s="4" t="str">
        <f>_xlfn.CONCAT("&lt;option value=",Таблица12[[#This Row],[Код]],"&gt;",Таблица12[[#This Row],[Наименование]],"&lt;/option&gt;")</f>
        <v>&lt;option value=172&gt;Товары (за исключением подакцизных товаров), перемещаемые для целей их использования при строительстве, оборудовании и техническом оснащении объектов недвижимости на территории инновационного центра "Сколково" или необходимые для осуществления исследовательской деятельности и коммерциализации ее результатов участниками проекта, в отношении которых предоставляются субсидии на возмещение затрат по уплате ввозной таможенной пошлины и налога на добавленную стоимость (для Российской Федерации)&lt;/option&gt;</v>
      </c>
    </row>
    <row r="80" spans="1:3" x14ac:dyDescent="0.25">
      <c r="A80" s="2" t="s">
        <v>2579</v>
      </c>
      <c r="B80" s="2" t="s">
        <v>2668</v>
      </c>
      <c r="C80" s="4" t="str">
        <f>_xlfn.CONCAT("&lt;option value=",Таблица12[[#This Row],[Код]],"&gt;",Таблица12[[#This Row],[Наименование]],"&lt;/option&gt;")</f>
        <v>&lt;option value=173&gt;Товары, перемещаемые для целей их использования при строительстве, оборудовании и техническом оснащении объектов недвижимости на территории инновационного центра "Сколково" или необходимые для осуществления исследовательской деятельности и коммерциализации ее результатов участниками проекта, за исключением товаров, указанных под кодом 172 (для Российской Федерации)&lt;/option&gt;</v>
      </c>
    </row>
    <row r="81" spans="1:3" x14ac:dyDescent="0.25">
      <c r="A81" s="2" t="s">
        <v>2580</v>
      </c>
      <c r="B81" s="2" t="s">
        <v>2669</v>
      </c>
      <c r="C81" s="4" t="str">
        <f>_xlfn.CONCAT("&lt;option value=",Таблица12[[#This Row],[Код]],"&gt;",Таблица12[[#This Row],[Наименование]],"&lt;/option&gt;")</f>
        <v>&lt;option value=174&gt;Товары, необходимые для обеспечения деятельности воздушного пункта пропуска или международного аэропорта (для Российской Федерации)&lt;/option&gt;</v>
      </c>
    </row>
    <row r="82" spans="1:3" x14ac:dyDescent="0.25">
      <c r="A82" s="2" t="s">
        <v>2581</v>
      </c>
      <c r="B82" s="2" t="s">
        <v>2670</v>
      </c>
      <c r="C82" s="4" t="str">
        <f>_xlfn.CONCAT("&lt;option value=",Таблица12[[#This Row],[Код]],"&gt;",Таблица12[[#This Row],[Наименование]],"&lt;/option&gt;")</f>
        <v>&lt;option value=175&gt;Товары, предназначенные для обеспечения деятельности морских (речных) портов, находящихся в морских (речных) пунктах пропуска (для Российской Федерации)&lt;/option&gt;</v>
      </c>
    </row>
    <row r="83" spans="1:3" x14ac:dyDescent="0.25">
      <c r="A83" s="2" t="s">
        <v>2582</v>
      </c>
      <c r="B83" s="2" t="s">
        <v>2671</v>
      </c>
      <c r="C83" s="4" t="str">
        <f>_xlfn.CONCAT("&lt;option value=",Таблица12[[#This Row],[Код]],"&gt;",Таблица12[[#This Row],[Наименование]],"&lt;/option&gt;")</f>
        <v>&lt;option value=176&gt;Товары, перемещаемые на территорию или с территории комплекса "Байконур" (для Российской Федерации)&lt;/option&gt;</v>
      </c>
    </row>
    <row r="84" spans="1:3" x14ac:dyDescent="0.25">
      <c r="A84" s="2" t="s">
        <v>2583</v>
      </c>
      <c r="B84" s="2" t="s">
        <v>2672</v>
      </c>
      <c r="C84" s="4" t="str">
        <f>_xlfn.CONCAT("&lt;option value=",Таблица12[[#This Row],[Код]],"&gt;",Таблица12[[#This Row],[Наименование]],"&lt;/option&gt;")</f>
        <v>&lt;option value=177&gt;Товары (за исключением подакцизных товаров), ввозимые для целей их использования при строительстве, оборудовании и техническом оснащении объектов недвижимости на территориях инновационных научно-технологических центров или необходимые для осуществления научно-технологической деятельности участниками проекта, в отношении которых предоставляются субсидии на возмещение затрат по уплате таможенных пошлин и налога на добавленную стоимость (для Российской Федерации)&lt;/option&gt;</v>
      </c>
    </row>
    <row r="85" spans="1:3" x14ac:dyDescent="0.25">
      <c r="A85" s="2" t="s">
        <v>2584</v>
      </c>
      <c r="B85" s="2" t="s">
        <v>2673</v>
      </c>
      <c r="C85" s="4" t="str">
        <f>_xlfn.CONCAT("&lt;option value=",Таблица12[[#This Row],[Код]],"&gt;",Таблица12[[#This Row],[Наименование]],"&lt;/option&gt;")</f>
        <v>&lt;option value=178&gt;Товары, ввозимые для целей их использования при строительстве, оборудовании и техническом оснащении объектов недвижимости на территориях инновационных научно-технологических центров или необходимые для осуществления научно-технологической деятельности участниками проекта, за исключением товаров, указанных под кодом 177 (для Российской Федерации)&lt;/option&gt;</v>
      </c>
    </row>
    <row r="86" spans="1:3" x14ac:dyDescent="0.25">
      <c r="A86" s="2" t="s">
        <v>2585</v>
      </c>
      <c r="B86" s="2" t="s">
        <v>2674</v>
      </c>
      <c r="C86" s="4" t="str">
        <f>_xlfn.CONCAT("&lt;option value=",Таблица12[[#This Row],[Код]],"&gt;",Таблица12[[#This Row],[Наименование]],"&lt;/option&gt;")</f>
        <v>&lt;option value=203&gt;Товары, перемещаемые через таможенную границу Евразийского экономического союза в соответствии с контрактом (договором, соглашением) на поставку делящихся и радиоактивных материалов совместно с такими материалами в рамках одной поставки, включая упаковку, транспортные упаковочные комплекты и приспособления для них, сведения о которых указаны в сертификатах-разрешениях на конструкцию и (или) перевозку транспортных упаковочных комплектов, оборудование и комплектующие для транспортировки, хранения, эксплуатации, измерения и производства делящихся и радиоактивных материалов, отходы и остатки, образующиеся в процессе производства делящихся и радиоактивных материалов, документация (для Российской Федерации)&lt;/option&gt;</v>
      </c>
    </row>
    <row r="87" spans="1:3" x14ac:dyDescent="0.25">
      <c r="A87" s="2" t="s">
        <v>2586</v>
      </c>
      <c r="B87" s="2" t="s">
        <v>2675</v>
      </c>
      <c r="C87" s="4" t="str">
        <f>_xlfn.CONCAT("&lt;option value=",Таблица12[[#This Row],[Код]],"&gt;",Таблица12[[#This Row],[Наименование]],"&lt;/option&gt;")</f>
        <v>&lt;option value=204&gt;Товары, перемещаемые через таможенную границу Евразийского экономического союза в рамках контракта (договора, соглашения) на поставку делящихся и радиоактивных материалов отдельно от таких материалов, включая упаковку, транспортные упаковочные комплекты и приспособления для них, сведения о которых указаны в сертификатах-разрешениях на конструкцию и (или) перевозку транспортных упаковочных комплектов, оборудование и комплектующие для транспортировки, хранения, эксплуатации, измерения и производства делящихся и радиоактивных материалов, отходы и остатки, образующиеся в процессе производства делящихся и радиоактивных материалов, документация (для Российской Федерации)&lt;/option&gt;</v>
      </c>
    </row>
    <row r="88" spans="1:3" x14ac:dyDescent="0.25">
      <c r="A88" s="2" t="s">
        <v>2587</v>
      </c>
      <c r="B88" s="2" t="s">
        <v>2676</v>
      </c>
      <c r="C88" s="4" t="str">
        <f>_xlfn.CONCAT("&lt;option value=",Таблица12[[#This Row],[Код]],"&gt;",Таблица12[[#This Row],[Наименование]],"&lt;/option&gt;")</f>
        <v>&lt;option value=180&gt;Товары, перемещаемые по договору финансовой аренды (лизинга) (для Республики Армения)&lt;/option&gt;</v>
      </c>
    </row>
    <row r="89" spans="1:3" x14ac:dyDescent="0.25">
      <c r="A89" s="2" t="s">
        <v>2588</v>
      </c>
      <c r="B89" s="2" t="s">
        <v>2677</v>
      </c>
      <c r="C89" s="4" t="str">
        <f>_xlfn.CONCAT("&lt;option value=",Таблица12[[#This Row],[Код]],"&gt;",Таблица12[[#This Row],[Наименование]],"&lt;/option&gt;")</f>
        <v>&lt;option value=201&gt;Товары, перемещаемые в рамках соглашения о защите и поощрении капиталовложений (для Российской Федерации)&lt;/option&gt;</v>
      </c>
    </row>
    <row r="90" spans="1:3" x14ac:dyDescent="0.25">
      <c r="A90" s="2" t="s">
        <v>2589</v>
      </c>
      <c r="B90" s="2" t="s">
        <v>2678</v>
      </c>
      <c r="C90" s="4" t="str">
        <f>_xlfn.CONCAT("&lt;option value=",Таблица12[[#This Row],[Код]],"&gt;",Таблица12[[#This Row],[Наименование]],"&lt;/option&gt;")</f>
        <v>&lt;option value=202&gt;Товары, перемещаемые в соответствии с межправительственными договорами о производственной и научно-технической кооперации предприятий оборонных отраслей промышленности (для Российской Федерации)&lt;/option&gt;</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8C28-79A9-4B5E-8C1D-E236F0784E2D}">
  <dimension ref="A1:K926"/>
  <sheetViews>
    <sheetView workbookViewId="0">
      <selection activeCell="K1" sqref="K1"/>
    </sheetView>
  </sheetViews>
  <sheetFormatPr defaultRowHeight="15" x14ac:dyDescent="0.25"/>
  <cols>
    <col min="1" max="1" width="32" style="13" bestFit="1" customWidth="1"/>
  </cols>
  <sheetData>
    <row r="1" spans="1:11" ht="16.5" thickBot="1" x14ac:dyDescent="0.3">
      <c r="A1" s="11">
        <v>202305004</v>
      </c>
      <c r="B1" s="6">
        <v>1</v>
      </c>
      <c r="C1" s="7" t="s">
        <v>2884</v>
      </c>
      <c r="D1" s="6">
        <v>0</v>
      </c>
      <c r="E1" s="8"/>
      <c r="F1" s="6">
        <v>0</v>
      </c>
      <c r="G1" s="8"/>
      <c r="H1" s="6">
        <v>0</v>
      </c>
      <c r="I1" s="8"/>
      <c r="K1" t="str">
        <f>_xlfn.CONCAT("&lt;tr&gt;","&lt;td&gt;","0",A1,"&lt;/td&gt;","&lt;td&gt;",B1,"&lt;/td&gt;","&lt;td&gt;",C1,"&lt;/td&gt;","&lt;td&gt;",D1,"&lt;/td&gt;","&lt;td&gt;",E1,"&lt;/td&gt;","&lt;td&gt;",F1,"&lt;/td&gt;","&lt;td&gt;",G1,"&lt;/td&gt;","&lt;td&gt;",H1,"&lt;/td&gt;","&lt;td&gt;",I1,"&lt;/td&gt;","&lt;/tr&gt;")</f>
        <v>&lt;tr&gt;&lt;td&gt;0202305004&lt;/td&gt;&lt;td&gt;1&lt;/td&gt;&lt;td&gt;лопатка&lt;/td&gt;&lt;td&gt;0&lt;/td&gt;&lt;td&gt;&lt;/td&gt;&lt;td&gt;0&lt;/td&gt;&lt;td&gt;&lt;/td&gt;&lt;td&gt;0&lt;/td&gt;&lt;td&gt;&lt;/td&gt;&lt;/tr&gt;</v>
      </c>
    </row>
    <row r="2" spans="1:11" ht="63.75" thickBot="1" x14ac:dyDescent="0.3">
      <c r="A2" s="11">
        <v>202305004</v>
      </c>
      <c r="B2" s="6">
        <v>2</v>
      </c>
      <c r="C2" s="7" t="s">
        <v>2885</v>
      </c>
      <c r="D2" s="6">
        <v>0</v>
      </c>
      <c r="E2" s="8"/>
      <c r="F2" s="6">
        <v>0</v>
      </c>
      <c r="G2" s="8"/>
      <c r="H2" s="6">
        <v>0</v>
      </c>
      <c r="I2" s="8"/>
      <c r="K2" t="str">
        <f t="shared" ref="K2:K65" si="0">_xlfn.CONCAT("&lt;tr&gt;","&lt;td&gt;","0",A2,"&lt;/td&gt;","&lt;td&gt;",B2,"&lt;/td&gt;","&lt;td&gt;",C2,"&lt;/td&gt;","&lt;td&gt;",D2,"&lt;/td&gt;","&lt;td&gt;",E2,"&lt;/td&gt;","&lt;td&gt;",F2,"&lt;/td&gt;","&lt;td&gt;",G2,"&lt;/td&gt;","&lt;td&gt;",H2,"&lt;/td&gt;","&lt;td&gt;",I2,"&lt;/td&gt;","&lt;/tr&gt;")</f>
        <v>&lt;tr&gt;&lt;td&gt;0202305004&lt;/td&gt;&lt;td&gt;2&lt;/td&gt;&lt;td&gt;шейно-лопаточная часть&lt;/td&gt;&lt;td&gt;0&lt;/td&gt;&lt;td&gt;&lt;/td&gt;&lt;td&gt;0&lt;/td&gt;&lt;td&gt;&lt;/td&gt;&lt;td&gt;0&lt;/td&gt;&lt;td&gt;&lt;/td&gt;&lt;/tr&gt;</v>
      </c>
    </row>
    <row r="3" spans="1:11" ht="32.25" thickBot="1" x14ac:dyDescent="0.3">
      <c r="A3" s="11">
        <v>202305004</v>
      </c>
      <c r="B3" s="6">
        <v>3</v>
      </c>
      <c r="C3" s="7" t="s">
        <v>2886</v>
      </c>
      <c r="D3" s="6">
        <v>0</v>
      </c>
      <c r="E3" s="8"/>
      <c r="F3" s="6">
        <v>0</v>
      </c>
      <c r="G3" s="8"/>
      <c r="H3" s="6">
        <v>0</v>
      </c>
      <c r="I3" s="8"/>
      <c r="K3" t="str">
        <f t="shared" si="0"/>
        <v>&lt;tr&gt;&lt;td&gt;0202305004&lt;/td&gt;&lt;td&gt;3&lt;/td&gt;&lt;td&gt;грудинка&lt;/td&gt;&lt;td&gt;0&lt;/td&gt;&lt;td&gt;&lt;/td&gt;&lt;td&gt;0&lt;/td&gt;&lt;td&gt;&lt;/td&gt;&lt;td&gt;0&lt;/td&gt;&lt;td&gt;&lt;/td&gt;&lt;/tr&gt;</v>
      </c>
    </row>
    <row r="4" spans="1:11" ht="16.5" thickBot="1" x14ac:dyDescent="0.3">
      <c r="A4" s="11">
        <v>202305005</v>
      </c>
      <c r="B4" s="6">
        <v>1</v>
      </c>
      <c r="C4" s="7" t="s">
        <v>2884</v>
      </c>
      <c r="D4" s="6">
        <v>0</v>
      </c>
      <c r="E4" s="8"/>
      <c r="F4" s="6">
        <v>0</v>
      </c>
      <c r="G4" s="8"/>
      <c r="H4" s="6">
        <v>0</v>
      </c>
      <c r="I4" s="8"/>
      <c r="K4" t="str">
        <f t="shared" si="0"/>
        <v>&lt;tr&gt;&lt;td&gt;0202305005&lt;/td&gt;&lt;td&gt;1&lt;/td&gt;&lt;td&gt;лопатка&lt;/td&gt;&lt;td&gt;0&lt;/td&gt;&lt;td&gt;&lt;/td&gt;&lt;td&gt;0&lt;/td&gt;&lt;td&gt;&lt;/td&gt;&lt;td&gt;0&lt;/td&gt;&lt;td&gt;&lt;/td&gt;&lt;/tr&gt;</v>
      </c>
    </row>
    <row r="5" spans="1:11" ht="63.75" thickBot="1" x14ac:dyDescent="0.3">
      <c r="A5" s="11">
        <v>202305005</v>
      </c>
      <c r="B5" s="6">
        <v>2</v>
      </c>
      <c r="C5" s="7" t="s">
        <v>2885</v>
      </c>
      <c r="D5" s="6">
        <v>0</v>
      </c>
      <c r="E5" s="8"/>
      <c r="F5" s="6">
        <v>0</v>
      </c>
      <c r="G5" s="8"/>
      <c r="H5" s="6">
        <v>0</v>
      </c>
      <c r="I5" s="8"/>
      <c r="K5" t="str">
        <f t="shared" si="0"/>
        <v>&lt;tr&gt;&lt;td&gt;0202305005&lt;/td&gt;&lt;td&gt;2&lt;/td&gt;&lt;td&gt;шейно-лопаточная часть&lt;/td&gt;&lt;td&gt;0&lt;/td&gt;&lt;td&gt;&lt;/td&gt;&lt;td&gt;0&lt;/td&gt;&lt;td&gt;&lt;/td&gt;&lt;td&gt;0&lt;/td&gt;&lt;td&gt;&lt;/td&gt;&lt;/tr&gt;</v>
      </c>
    </row>
    <row r="6" spans="1:11" ht="32.25" thickBot="1" x14ac:dyDescent="0.3">
      <c r="A6" s="11">
        <v>202305005</v>
      </c>
      <c r="B6" s="6">
        <v>3</v>
      </c>
      <c r="C6" s="7" t="s">
        <v>2886</v>
      </c>
      <c r="D6" s="6">
        <v>0</v>
      </c>
      <c r="E6" s="8"/>
      <c r="F6" s="6">
        <v>0</v>
      </c>
      <c r="G6" s="8"/>
      <c r="H6" s="6">
        <v>0</v>
      </c>
      <c r="I6" s="8"/>
      <c r="K6" t="str">
        <f t="shared" si="0"/>
        <v>&lt;tr&gt;&lt;td&gt;0202305005&lt;/td&gt;&lt;td&gt;3&lt;/td&gt;&lt;td&gt;грудинка&lt;/td&gt;&lt;td&gt;0&lt;/td&gt;&lt;td&gt;&lt;/td&gt;&lt;td&gt;0&lt;/td&gt;&lt;td&gt;&lt;/td&gt;&lt;td&gt;0&lt;/td&gt;&lt;td&gt;&lt;/td&gt;&lt;/tr&gt;</v>
      </c>
    </row>
    <row r="7" spans="1:11" ht="16.5" thickBot="1" x14ac:dyDescent="0.3">
      <c r="A7" s="11">
        <v>202305008</v>
      </c>
      <c r="B7" s="6">
        <v>1</v>
      </c>
      <c r="C7" s="7" t="s">
        <v>2884</v>
      </c>
      <c r="D7" s="6">
        <v>0</v>
      </c>
      <c r="E7" s="8"/>
      <c r="F7" s="6">
        <v>0</v>
      </c>
      <c r="G7" s="8"/>
      <c r="H7" s="6">
        <v>0</v>
      </c>
      <c r="I7" s="8"/>
      <c r="K7" t="str">
        <f t="shared" si="0"/>
        <v>&lt;tr&gt;&lt;td&gt;0202305008&lt;/td&gt;&lt;td&gt;1&lt;/td&gt;&lt;td&gt;лопатка&lt;/td&gt;&lt;td&gt;0&lt;/td&gt;&lt;td&gt;&lt;/td&gt;&lt;td&gt;0&lt;/td&gt;&lt;td&gt;&lt;/td&gt;&lt;td&gt;0&lt;/td&gt;&lt;td&gt;&lt;/td&gt;&lt;/tr&gt;</v>
      </c>
    </row>
    <row r="8" spans="1:11" ht="63.75" thickBot="1" x14ac:dyDescent="0.3">
      <c r="A8" s="11">
        <v>202305008</v>
      </c>
      <c r="B8" s="6">
        <v>2</v>
      </c>
      <c r="C8" s="7" t="s">
        <v>2885</v>
      </c>
      <c r="D8" s="6">
        <v>0</v>
      </c>
      <c r="E8" s="8"/>
      <c r="F8" s="6">
        <v>0</v>
      </c>
      <c r="G8" s="8"/>
      <c r="H8" s="6">
        <v>0</v>
      </c>
      <c r="I8" s="8"/>
      <c r="K8" t="str">
        <f t="shared" si="0"/>
        <v>&lt;tr&gt;&lt;td&gt;0202305008&lt;/td&gt;&lt;td&gt;2&lt;/td&gt;&lt;td&gt;шейно-лопаточная часть&lt;/td&gt;&lt;td&gt;0&lt;/td&gt;&lt;td&gt;&lt;/td&gt;&lt;td&gt;0&lt;/td&gt;&lt;td&gt;&lt;/td&gt;&lt;td&gt;0&lt;/td&gt;&lt;td&gt;&lt;/td&gt;&lt;/tr&gt;</v>
      </c>
    </row>
    <row r="9" spans="1:11" ht="32.25" thickBot="1" x14ac:dyDescent="0.3">
      <c r="A9" s="12">
        <v>202305008</v>
      </c>
      <c r="B9" s="5">
        <v>3</v>
      </c>
      <c r="C9" s="9" t="s">
        <v>2886</v>
      </c>
      <c r="D9" s="5">
        <v>0</v>
      </c>
      <c r="E9" s="10"/>
      <c r="F9" s="5">
        <v>0</v>
      </c>
      <c r="G9" s="10"/>
      <c r="H9" s="5">
        <v>0</v>
      </c>
      <c r="I9" s="10"/>
      <c r="K9" t="str">
        <f t="shared" si="0"/>
        <v>&lt;tr&gt;&lt;td&gt;0202305008&lt;/td&gt;&lt;td&gt;3&lt;/td&gt;&lt;td&gt;грудинка&lt;/td&gt;&lt;td&gt;0&lt;/td&gt;&lt;td&gt;&lt;/td&gt;&lt;td&gt;0&lt;/td&gt;&lt;td&gt;&lt;/td&gt;&lt;td&gt;0&lt;/td&gt;&lt;td&gt;&lt;/td&gt;&lt;/tr&gt;</v>
      </c>
    </row>
    <row r="10" spans="1:11" ht="16.5" thickBot="1" x14ac:dyDescent="0.3">
      <c r="A10" s="11">
        <v>202309004</v>
      </c>
      <c r="B10" s="6">
        <v>1</v>
      </c>
      <c r="C10" s="7" t="s">
        <v>2887</v>
      </c>
      <c r="D10" s="6">
        <v>0</v>
      </c>
      <c r="E10" s="8"/>
      <c r="F10" s="6">
        <v>0</v>
      </c>
      <c r="G10" s="8"/>
      <c r="H10" s="6">
        <v>0</v>
      </c>
      <c r="I10" s="8"/>
      <c r="K10" t="str">
        <f t="shared" si="0"/>
        <v>&lt;tr&gt;&lt;td&gt;0202309004&lt;/td&gt;&lt;td&gt;1&lt;/td&gt;&lt;td&gt;голяшка&lt;/td&gt;&lt;td&gt;0&lt;/td&gt;&lt;td&gt;&lt;/td&gt;&lt;td&gt;0&lt;/td&gt;&lt;td&gt;&lt;/td&gt;&lt;td&gt;0&lt;/td&gt;&lt;td&gt;&lt;/td&gt;&lt;/tr&gt;</v>
      </c>
    </row>
    <row r="11" spans="1:11" ht="16.5" thickBot="1" x14ac:dyDescent="0.3">
      <c r="A11" s="11">
        <v>202309004</v>
      </c>
      <c r="B11" s="6">
        <v>2</v>
      </c>
      <c r="C11" s="7" t="s">
        <v>2888</v>
      </c>
      <c r="D11" s="6">
        <v>0</v>
      </c>
      <c r="E11" s="8"/>
      <c r="F11" s="6">
        <v>0</v>
      </c>
      <c r="G11" s="8"/>
      <c r="H11" s="6">
        <v>0</v>
      </c>
      <c r="I11" s="8"/>
      <c r="K11" t="str">
        <f t="shared" si="0"/>
        <v>&lt;tr&gt;&lt;td&gt;0202309004&lt;/td&gt;&lt;td&gt;2&lt;/td&gt;&lt;td&gt;кострец&lt;/td&gt;&lt;td&gt;0&lt;/td&gt;&lt;td&gt;&lt;/td&gt;&lt;td&gt;0&lt;/td&gt;&lt;td&gt;&lt;/td&gt;&lt;td&gt;0&lt;/td&gt;&lt;td&gt;&lt;/td&gt;&lt;/tr&gt;</v>
      </c>
    </row>
    <row r="12" spans="1:11" ht="32.25" thickBot="1" x14ac:dyDescent="0.3">
      <c r="A12" s="11">
        <v>202309004</v>
      </c>
      <c r="B12" s="6">
        <v>3</v>
      </c>
      <c r="C12" s="7" t="s">
        <v>2889</v>
      </c>
      <c r="D12" s="6">
        <v>0</v>
      </c>
      <c r="E12" s="8"/>
      <c r="F12" s="6">
        <v>0</v>
      </c>
      <c r="G12" s="8"/>
      <c r="H12" s="6">
        <v>0</v>
      </c>
      <c r="I12" s="8"/>
      <c r="K12" t="str">
        <f t="shared" si="0"/>
        <v>&lt;tr&gt;&lt;td&gt;0202309004&lt;/td&gt;&lt;td&gt;3&lt;/td&gt;&lt;td&gt;оковалок&lt;/td&gt;&lt;td&gt;0&lt;/td&gt;&lt;td&gt;&lt;/td&gt;&lt;td&gt;0&lt;/td&gt;&lt;td&gt;&lt;/td&gt;&lt;td&gt;0&lt;/td&gt;&lt;td&gt;&lt;/td&gt;&lt;/tr&gt;</v>
      </c>
    </row>
    <row r="13" spans="1:11" ht="48" thickBot="1" x14ac:dyDescent="0.3">
      <c r="A13" s="11">
        <v>202309004</v>
      </c>
      <c r="B13" s="6">
        <v>4</v>
      </c>
      <c r="C13" s="7" t="s">
        <v>2890</v>
      </c>
      <c r="D13" s="6">
        <v>0</v>
      </c>
      <c r="E13" s="8"/>
      <c r="F13" s="6">
        <v>0</v>
      </c>
      <c r="G13" s="8"/>
      <c r="H13" s="6">
        <v>0</v>
      </c>
      <c r="I13" s="8"/>
      <c r="K13" t="str">
        <f t="shared" si="0"/>
        <v>&lt;tr&gt;&lt;td&gt;0202309004&lt;/td&gt;&lt;td&gt;4&lt;/td&gt;&lt;td&gt;шейный отруб (шея)&lt;/td&gt;&lt;td&gt;0&lt;/td&gt;&lt;td&gt;&lt;/td&gt;&lt;td&gt;0&lt;/td&gt;&lt;td&gt;&lt;/td&gt;&lt;td&gt;0&lt;/td&gt;&lt;td&gt;&lt;/td&gt;&lt;/tr&gt;</v>
      </c>
    </row>
    <row r="14" spans="1:11" ht="16.5" thickBot="1" x14ac:dyDescent="0.3">
      <c r="A14" s="11">
        <v>202309004</v>
      </c>
      <c r="B14" s="6">
        <v>5</v>
      </c>
      <c r="C14" s="7" t="s">
        <v>2891</v>
      </c>
      <c r="D14" s="6">
        <v>0</v>
      </c>
      <c r="E14" s="8"/>
      <c r="F14" s="6">
        <v>0</v>
      </c>
      <c r="G14" s="8"/>
      <c r="H14" s="6">
        <v>0</v>
      </c>
      <c r="I14" s="8"/>
      <c r="K14" t="str">
        <f t="shared" si="0"/>
        <v>&lt;tr&gt;&lt;td&gt;0202309004&lt;/td&gt;&lt;td&gt;5&lt;/td&gt;&lt;td&gt;пашина&lt;/td&gt;&lt;td&gt;0&lt;/td&gt;&lt;td&gt;&lt;/td&gt;&lt;td&gt;0&lt;/td&gt;&lt;td&gt;&lt;/td&gt;&lt;td&gt;0&lt;/td&gt;&lt;td&gt;&lt;/td&gt;&lt;/tr&gt;</v>
      </c>
    </row>
    <row r="15" spans="1:11" ht="16.5" thickBot="1" x14ac:dyDescent="0.3">
      <c r="A15" s="11">
        <v>202309004</v>
      </c>
      <c r="B15" s="6">
        <v>6</v>
      </c>
      <c r="C15" s="7" t="s">
        <v>2892</v>
      </c>
      <c r="D15" s="6">
        <v>0</v>
      </c>
      <c r="E15" s="8"/>
      <c r="F15" s="6">
        <v>0</v>
      </c>
      <c r="G15" s="8"/>
      <c r="H15" s="6">
        <v>0</v>
      </c>
      <c r="I15" s="8"/>
      <c r="K15" t="str">
        <f t="shared" si="0"/>
        <v>&lt;tr&gt;&lt;td&gt;0202309004&lt;/td&gt;&lt;td&gt;6&lt;/td&gt;&lt;td&gt;вырезка&lt;/td&gt;&lt;td&gt;0&lt;/td&gt;&lt;td&gt;&lt;/td&gt;&lt;td&gt;0&lt;/td&gt;&lt;td&gt;&lt;/td&gt;&lt;td&gt;0&lt;/td&gt;&lt;td&gt;&lt;/td&gt;&lt;/tr&gt;</v>
      </c>
    </row>
    <row r="16" spans="1:11" ht="16.5" thickBot="1" x14ac:dyDescent="0.3">
      <c r="A16" s="11">
        <v>202309004</v>
      </c>
      <c r="B16" s="6">
        <v>9</v>
      </c>
      <c r="C16" s="7" t="s">
        <v>2893</v>
      </c>
      <c r="D16" s="6">
        <v>0</v>
      </c>
      <c r="E16" s="8"/>
      <c r="F16" s="6">
        <v>0</v>
      </c>
      <c r="G16" s="8"/>
      <c r="H16" s="6">
        <v>0</v>
      </c>
      <c r="I16" s="8"/>
      <c r="K16" t="str">
        <f t="shared" si="0"/>
        <v>&lt;tr&gt;&lt;td&gt;0202309004&lt;/td&gt;&lt;td&gt;9&lt;/td&gt;&lt;td&gt;прочие&lt;/td&gt;&lt;td&gt;0&lt;/td&gt;&lt;td&gt;&lt;/td&gt;&lt;td&gt;0&lt;/td&gt;&lt;td&gt;&lt;/td&gt;&lt;td&gt;0&lt;/td&gt;&lt;td&gt;&lt;/td&gt;&lt;/tr&gt;</v>
      </c>
    </row>
    <row r="17" spans="1:11" ht="16.5" thickBot="1" x14ac:dyDescent="0.3">
      <c r="A17" s="11">
        <v>202309005</v>
      </c>
      <c r="B17" s="6">
        <v>1</v>
      </c>
      <c r="C17" s="7" t="s">
        <v>2887</v>
      </c>
      <c r="D17" s="6">
        <v>0</v>
      </c>
      <c r="E17" s="8"/>
      <c r="F17" s="6">
        <v>0</v>
      </c>
      <c r="G17" s="8"/>
      <c r="H17" s="6">
        <v>0</v>
      </c>
      <c r="I17" s="8"/>
      <c r="K17" t="str">
        <f t="shared" si="0"/>
        <v>&lt;tr&gt;&lt;td&gt;0202309005&lt;/td&gt;&lt;td&gt;1&lt;/td&gt;&lt;td&gt;голяшка&lt;/td&gt;&lt;td&gt;0&lt;/td&gt;&lt;td&gt;&lt;/td&gt;&lt;td&gt;0&lt;/td&gt;&lt;td&gt;&lt;/td&gt;&lt;td&gt;0&lt;/td&gt;&lt;td&gt;&lt;/td&gt;&lt;/tr&gt;</v>
      </c>
    </row>
    <row r="18" spans="1:11" ht="16.5" thickBot="1" x14ac:dyDescent="0.3">
      <c r="A18" s="11">
        <v>202309005</v>
      </c>
      <c r="B18" s="6">
        <v>2</v>
      </c>
      <c r="C18" s="7" t="s">
        <v>2888</v>
      </c>
      <c r="D18" s="6">
        <v>0</v>
      </c>
      <c r="E18" s="8"/>
      <c r="F18" s="6">
        <v>0</v>
      </c>
      <c r="G18" s="8"/>
      <c r="H18" s="6">
        <v>0</v>
      </c>
      <c r="I18" s="8"/>
      <c r="K18" t="str">
        <f t="shared" si="0"/>
        <v>&lt;tr&gt;&lt;td&gt;0202309005&lt;/td&gt;&lt;td&gt;2&lt;/td&gt;&lt;td&gt;кострец&lt;/td&gt;&lt;td&gt;0&lt;/td&gt;&lt;td&gt;&lt;/td&gt;&lt;td&gt;0&lt;/td&gt;&lt;td&gt;&lt;/td&gt;&lt;td&gt;0&lt;/td&gt;&lt;td&gt;&lt;/td&gt;&lt;/tr&gt;</v>
      </c>
    </row>
    <row r="19" spans="1:11" ht="32.25" thickBot="1" x14ac:dyDescent="0.3">
      <c r="A19" s="11">
        <v>202309005</v>
      </c>
      <c r="B19" s="6">
        <v>3</v>
      </c>
      <c r="C19" s="7" t="s">
        <v>2889</v>
      </c>
      <c r="D19" s="6">
        <v>0</v>
      </c>
      <c r="E19" s="8"/>
      <c r="F19" s="6">
        <v>0</v>
      </c>
      <c r="G19" s="8"/>
      <c r="H19" s="6">
        <v>0</v>
      </c>
      <c r="I19" s="8"/>
      <c r="K19" t="str">
        <f t="shared" si="0"/>
        <v>&lt;tr&gt;&lt;td&gt;0202309005&lt;/td&gt;&lt;td&gt;3&lt;/td&gt;&lt;td&gt;оковалок&lt;/td&gt;&lt;td&gt;0&lt;/td&gt;&lt;td&gt;&lt;/td&gt;&lt;td&gt;0&lt;/td&gt;&lt;td&gt;&lt;/td&gt;&lt;td&gt;0&lt;/td&gt;&lt;td&gt;&lt;/td&gt;&lt;/tr&gt;</v>
      </c>
    </row>
    <row r="20" spans="1:11" ht="48" thickBot="1" x14ac:dyDescent="0.3">
      <c r="A20" s="11">
        <v>202309005</v>
      </c>
      <c r="B20" s="6">
        <v>4</v>
      </c>
      <c r="C20" s="7" t="s">
        <v>2890</v>
      </c>
      <c r="D20" s="6">
        <v>0</v>
      </c>
      <c r="E20" s="8"/>
      <c r="F20" s="6">
        <v>0</v>
      </c>
      <c r="G20" s="8"/>
      <c r="H20" s="6">
        <v>0</v>
      </c>
      <c r="I20" s="8"/>
      <c r="K20" t="str">
        <f t="shared" si="0"/>
        <v>&lt;tr&gt;&lt;td&gt;0202309005&lt;/td&gt;&lt;td&gt;4&lt;/td&gt;&lt;td&gt;шейный отруб (шея)&lt;/td&gt;&lt;td&gt;0&lt;/td&gt;&lt;td&gt;&lt;/td&gt;&lt;td&gt;0&lt;/td&gt;&lt;td&gt;&lt;/td&gt;&lt;td&gt;0&lt;/td&gt;&lt;td&gt;&lt;/td&gt;&lt;/tr&gt;</v>
      </c>
    </row>
    <row r="21" spans="1:11" ht="16.5" thickBot="1" x14ac:dyDescent="0.3">
      <c r="A21" s="11">
        <v>202309005</v>
      </c>
      <c r="B21" s="6">
        <v>5</v>
      </c>
      <c r="C21" s="7" t="s">
        <v>2891</v>
      </c>
      <c r="D21" s="6">
        <v>0</v>
      </c>
      <c r="E21" s="8"/>
      <c r="F21" s="6">
        <v>0</v>
      </c>
      <c r="G21" s="8"/>
      <c r="H21" s="6">
        <v>0</v>
      </c>
      <c r="I21" s="8"/>
      <c r="K21" t="str">
        <f t="shared" si="0"/>
        <v>&lt;tr&gt;&lt;td&gt;0202309005&lt;/td&gt;&lt;td&gt;5&lt;/td&gt;&lt;td&gt;пашина&lt;/td&gt;&lt;td&gt;0&lt;/td&gt;&lt;td&gt;&lt;/td&gt;&lt;td&gt;0&lt;/td&gt;&lt;td&gt;&lt;/td&gt;&lt;td&gt;0&lt;/td&gt;&lt;td&gt;&lt;/td&gt;&lt;/tr&gt;</v>
      </c>
    </row>
    <row r="22" spans="1:11" ht="16.5" thickBot="1" x14ac:dyDescent="0.3">
      <c r="A22" s="11">
        <v>202309005</v>
      </c>
      <c r="B22" s="6">
        <v>6</v>
      </c>
      <c r="C22" s="7" t="s">
        <v>2892</v>
      </c>
      <c r="D22" s="6">
        <v>0</v>
      </c>
      <c r="E22" s="8"/>
      <c r="F22" s="6">
        <v>0</v>
      </c>
      <c r="G22" s="8"/>
      <c r="H22" s="6">
        <v>0</v>
      </c>
      <c r="I22" s="8"/>
      <c r="K22" t="str">
        <f t="shared" si="0"/>
        <v>&lt;tr&gt;&lt;td&gt;0202309005&lt;/td&gt;&lt;td&gt;6&lt;/td&gt;&lt;td&gt;вырезка&lt;/td&gt;&lt;td&gt;0&lt;/td&gt;&lt;td&gt;&lt;/td&gt;&lt;td&gt;0&lt;/td&gt;&lt;td&gt;&lt;/td&gt;&lt;td&gt;0&lt;/td&gt;&lt;td&gt;&lt;/td&gt;&lt;/tr&gt;</v>
      </c>
    </row>
    <row r="23" spans="1:11" ht="16.5" thickBot="1" x14ac:dyDescent="0.3">
      <c r="A23" s="11">
        <v>202309005</v>
      </c>
      <c r="B23" s="6">
        <v>9</v>
      </c>
      <c r="C23" s="7" t="s">
        <v>2893</v>
      </c>
      <c r="D23" s="6">
        <v>0</v>
      </c>
      <c r="E23" s="8"/>
      <c r="F23" s="6">
        <v>0</v>
      </c>
      <c r="G23" s="8"/>
      <c r="H23" s="6">
        <v>0</v>
      </c>
      <c r="I23" s="8"/>
      <c r="K23" t="str">
        <f t="shared" si="0"/>
        <v>&lt;tr&gt;&lt;td&gt;0202309005&lt;/td&gt;&lt;td&gt;9&lt;/td&gt;&lt;td&gt;прочие&lt;/td&gt;&lt;td&gt;0&lt;/td&gt;&lt;td&gt;&lt;/td&gt;&lt;td&gt;0&lt;/td&gt;&lt;td&gt;&lt;/td&gt;&lt;td&gt;0&lt;/td&gt;&lt;td&gt;&lt;/td&gt;&lt;/tr&gt;</v>
      </c>
    </row>
    <row r="24" spans="1:11" ht="16.5" thickBot="1" x14ac:dyDescent="0.3">
      <c r="A24" s="11">
        <v>202309008</v>
      </c>
      <c r="B24" s="6">
        <v>1</v>
      </c>
      <c r="C24" s="7" t="s">
        <v>2887</v>
      </c>
      <c r="D24" s="6">
        <v>0</v>
      </c>
      <c r="E24" s="8"/>
      <c r="F24" s="6">
        <v>0</v>
      </c>
      <c r="G24" s="8"/>
      <c r="H24" s="6">
        <v>0</v>
      </c>
      <c r="I24" s="8"/>
      <c r="K24" t="str">
        <f t="shared" si="0"/>
        <v>&lt;tr&gt;&lt;td&gt;0202309008&lt;/td&gt;&lt;td&gt;1&lt;/td&gt;&lt;td&gt;голяшка&lt;/td&gt;&lt;td&gt;0&lt;/td&gt;&lt;td&gt;&lt;/td&gt;&lt;td&gt;0&lt;/td&gt;&lt;td&gt;&lt;/td&gt;&lt;td&gt;0&lt;/td&gt;&lt;td&gt;&lt;/td&gt;&lt;/tr&gt;</v>
      </c>
    </row>
    <row r="25" spans="1:11" ht="16.5" thickBot="1" x14ac:dyDescent="0.3">
      <c r="A25" s="11">
        <v>202309008</v>
      </c>
      <c r="B25" s="6">
        <v>2</v>
      </c>
      <c r="C25" s="7" t="s">
        <v>2888</v>
      </c>
      <c r="D25" s="6">
        <v>0</v>
      </c>
      <c r="E25" s="8"/>
      <c r="F25" s="6">
        <v>0</v>
      </c>
      <c r="G25" s="8"/>
      <c r="H25" s="6">
        <v>0</v>
      </c>
      <c r="I25" s="8"/>
      <c r="K25" t="str">
        <f t="shared" si="0"/>
        <v>&lt;tr&gt;&lt;td&gt;0202309008&lt;/td&gt;&lt;td&gt;2&lt;/td&gt;&lt;td&gt;кострец&lt;/td&gt;&lt;td&gt;0&lt;/td&gt;&lt;td&gt;&lt;/td&gt;&lt;td&gt;0&lt;/td&gt;&lt;td&gt;&lt;/td&gt;&lt;td&gt;0&lt;/td&gt;&lt;td&gt;&lt;/td&gt;&lt;/tr&gt;</v>
      </c>
    </row>
    <row r="26" spans="1:11" ht="32.25" thickBot="1" x14ac:dyDescent="0.3">
      <c r="A26" s="11">
        <v>202309008</v>
      </c>
      <c r="B26" s="6">
        <v>3</v>
      </c>
      <c r="C26" s="7" t="s">
        <v>2889</v>
      </c>
      <c r="D26" s="6">
        <v>0</v>
      </c>
      <c r="E26" s="8"/>
      <c r="F26" s="6">
        <v>0</v>
      </c>
      <c r="G26" s="8"/>
      <c r="H26" s="6">
        <v>0</v>
      </c>
      <c r="I26" s="8"/>
      <c r="K26" t="str">
        <f t="shared" si="0"/>
        <v>&lt;tr&gt;&lt;td&gt;0202309008&lt;/td&gt;&lt;td&gt;3&lt;/td&gt;&lt;td&gt;оковалок&lt;/td&gt;&lt;td&gt;0&lt;/td&gt;&lt;td&gt;&lt;/td&gt;&lt;td&gt;0&lt;/td&gt;&lt;td&gt;&lt;/td&gt;&lt;td&gt;0&lt;/td&gt;&lt;td&gt;&lt;/td&gt;&lt;/tr&gt;</v>
      </c>
    </row>
    <row r="27" spans="1:11" ht="48" thickBot="1" x14ac:dyDescent="0.3">
      <c r="A27" s="11">
        <v>202309008</v>
      </c>
      <c r="B27" s="6">
        <v>4</v>
      </c>
      <c r="C27" s="7" t="s">
        <v>2890</v>
      </c>
      <c r="D27" s="6">
        <v>0</v>
      </c>
      <c r="E27" s="8"/>
      <c r="F27" s="6">
        <v>0</v>
      </c>
      <c r="G27" s="8"/>
      <c r="H27" s="6">
        <v>0</v>
      </c>
      <c r="I27" s="8"/>
      <c r="K27" t="str">
        <f t="shared" si="0"/>
        <v>&lt;tr&gt;&lt;td&gt;0202309008&lt;/td&gt;&lt;td&gt;4&lt;/td&gt;&lt;td&gt;шейный отруб (шея)&lt;/td&gt;&lt;td&gt;0&lt;/td&gt;&lt;td&gt;&lt;/td&gt;&lt;td&gt;0&lt;/td&gt;&lt;td&gt;&lt;/td&gt;&lt;td&gt;0&lt;/td&gt;&lt;td&gt;&lt;/td&gt;&lt;/tr&gt;</v>
      </c>
    </row>
    <row r="28" spans="1:11" ht="16.5" thickBot="1" x14ac:dyDescent="0.3">
      <c r="A28" s="11">
        <v>202309008</v>
      </c>
      <c r="B28" s="6">
        <v>5</v>
      </c>
      <c r="C28" s="7" t="s">
        <v>2891</v>
      </c>
      <c r="D28" s="6">
        <v>0</v>
      </c>
      <c r="E28" s="8"/>
      <c r="F28" s="6">
        <v>0</v>
      </c>
      <c r="G28" s="8"/>
      <c r="H28" s="6">
        <v>0</v>
      </c>
      <c r="I28" s="8"/>
      <c r="K28" t="str">
        <f t="shared" si="0"/>
        <v>&lt;tr&gt;&lt;td&gt;0202309008&lt;/td&gt;&lt;td&gt;5&lt;/td&gt;&lt;td&gt;пашина&lt;/td&gt;&lt;td&gt;0&lt;/td&gt;&lt;td&gt;&lt;/td&gt;&lt;td&gt;0&lt;/td&gt;&lt;td&gt;&lt;/td&gt;&lt;td&gt;0&lt;/td&gt;&lt;td&gt;&lt;/td&gt;&lt;/tr&gt;</v>
      </c>
    </row>
    <row r="29" spans="1:11" ht="16.5" thickBot="1" x14ac:dyDescent="0.3">
      <c r="A29" s="11">
        <v>202309008</v>
      </c>
      <c r="B29" s="6">
        <v>6</v>
      </c>
      <c r="C29" s="7" t="s">
        <v>2892</v>
      </c>
      <c r="D29" s="6">
        <v>0</v>
      </c>
      <c r="E29" s="8"/>
      <c r="F29" s="6">
        <v>0</v>
      </c>
      <c r="G29" s="8"/>
      <c r="H29" s="6">
        <v>0</v>
      </c>
      <c r="I29" s="8"/>
      <c r="K29" t="str">
        <f t="shared" si="0"/>
        <v>&lt;tr&gt;&lt;td&gt;0202309008&lt;/td&gt;&lt;td&gt;6&lt;/td&gt;&lt;td&gt;вырезка&lt;/td&gt;&lt;td&gt;0&lt;/td&gt;&lt;td&gt;&lt;/td&gt;&lt;td&gt;0&lt;/td&gt;&lt;td&gt;&lt;/td&gt;&lt;td&gt;0&lt;/td&gt;&lt;td&gt;&lt;/td&gt;&lt;/tr&gt;</v>
      </c>
    </row>
    <row r="30" spans="1:11" ht="16.5" thickBot="1" x14ac:dyDescent="0.3">
      <c r="A30" s="12">
        <v>202309008</v>
      </c>
      <c r="B30" s="5">
        <v>9</v>
      </c>
      <c r="C30" s="9" t="s">
        <v>2893</v>
      </c>
      <c r="D30" s="5">
        <v>0</v>
      </c>
      <c r="E30" s="10"/>
      <c r="F30" s="5">
        <v>0</v>
      </c>
      <c r="G30" s="10"/>
      <c r="H30" s="5">
        <v>0</v>
      </c>
      <c r="I30" s="10"/>
      <c r="K30" t="str">
        <f t="shared" si="0"/>
        <v>&lt;tr&gt;&lt;td&gt;0202309008&lt;/td&gt;&lt;td&gt;9&lt;/td&gt;&lt;td&gt;прочие&lt;/td&gt;&lt;td&gt;0&lt;/td&gt;&lt;td&gt;&lt;/td&gt;&lt;td&gt;0&lt;/td&gt;&lt;td&gt;&lt;/td&gt;&lt;td&gt;0&lt;/td&gt;&lt;td&gt;&lt;/td&gt;&lt;/tr&gt;</v>
      </c>
    </row>
    <row r="31" spans="1:11" ht="79.5" thickBot="1" x14ac:dyDescent="0.3">
      <c r="A31" s="11">
        <v>302550000</v>
      </c>
      <c r="B31" s="6">
        <v>1</v>
      </c>
      <c r="C31" s="7" t="s">
        <v>2894</v>
      </c>
      <c r="D31" s="6">
        <v>1</v>
      </c>
      <c r="E31" s="7" t="s">
        <v>2895</v>
      </c>
      <c r="F31" s="6">
        <v>0</v>
      </c>
      <c r="G31" s="8"/>
      <c r="H31" s="6">
        <v>0</v>
      </c>
      <c r="I31" s="8"/>
      <c r="K31" t="str">
        <f t="shared" si="0"/>
        <v>&lt;tr&gt;&lt;td&gt;0302550000&lt;/td&gt;&lt;td&gt;1&lt;/td&gt;&lt;td&gt;минтай (Theragra chalcogramma)&lt;/td&gt;&lt;td&gt;1&lt;/td&gt;&lt;td&gt;неразделанная&lt;/td&gt;&lt;td&gt;0&lt;/td&gt;&lt;td&gt;&lt;/td&gt;&lt;td&gt;0&lt;/td&gt;&lt;td&gt;&lt;/td&gt;&lt;/tr&gt;</v>
      </c>
    </row>
    <row r="32" spans="1:11" ht="79.5" thickBot="1" x14ac:dyDescent="0.3">
      <c r="A32" s="11">
        <v>302550000</v>
      </c>
      <c r="B32" s="6">
        <v>1</v>
      </c>
      <c r="C32" s="7" t="s">
        <v>2894</v>
      </c>
      <c r="D32" s="6">
        <v>2</v>
      </c>
      <c r="E32" s="7" t="s">
        <v>2896</v>
      </c>
      <c r="F32" s="6">
        <v>0</v>
      </c>
      <c r="G32" s="8"/>
      <c r="H32" s="6">
        <v>0</v>
      </c>
      <c r="I32" s="8"/>
      <c r="K32" t="str">
        <f t="shared" si="0"/>
        <v>&lt;tr&gt;&lt;td&gt;0302550000&lt;/td&gt;&lt;td&gt;1&lt;/td&gt;&lt;td&gt;минтай (Theragra chalcogramma)&lt;/td&gt;&lt;td&gt;2&lt;/td&gt;&lt;td&gt;потрошеная с головой&lt;/td&gt;&lt;td&gt;0&lt;/td&gt;&lt;td&gt;&lt;/td&gt;&lt;td&gt;0&lt;/td&gt;&lt;td&gt;&lt;/td&gt;&lt;/tr&gt;</v>
      </c>
    </row>
    <row r="33" spans="1:11" ht="79.5" thickBot="1" x14ac:dyDescent="0.3">
      <c r="A33" s="11">
        <v>302550000</v>
      </c>
      <c r="B33" s="6">
        <v>1</v>
      </c>
      <c r="C33" s="7" t="s">
        <v>2894</v>
      </c>
      <c r="D33" s="6">
        <v>3</v>
      </c>
      <c r="E33" s="7" t="s">
        <v>2897</v>
      </c>
      <c r="F33" s="6">
        <v>0</v>
      </c>
      <c r="G33" s="8"/>
      <c r="H33" s="6">
        <v>0</v>
      </c>
      <c r="I33" s="8"/>
      <c r="K33" t="str">
        <f t="shared" si="0"/>
        <v>&lt;tr&gt;&lt;td&gt;0302550000&lt;/td&gt;&lt;td&gt;1&lt;/td&gt;&lt;td&gt;минтай (Theragra chalcogramma)&lt;/td&gt;&lt;td&gt;3&lt;/td&gt;&lt;td&gt;обезглавленная потрошеная&lt;/td&gt;&lt;td&gt;0&lt;/td&gt;&lt;td&gt;&lt;/td&gt;&lt;td&gt;0&lt;/td&gt;&lt;td&gt;&lt;/td&gt;&lt;/tr&gt;</v>
      </c>
    </row>
    <row r="34" spans="1:11" ht="79.5" thickBot="1" x14ac:dyDescent="0.3">
      <c r="A34" s="11">
        <v>302550000</v>
      </c>
      <c r="B34" s="6">
        <v>1</v>
      </c>
      <c r="C34" s="7" t="s">
        <v>2894</v>
      </c>
      <c r="D34" s="6">
        <v>4</v>
      </c>
      <c r="E34" s="7" t="s">
        <v>2898</v>
      </c>
      <c r="F34" s="6">
        <v>0</v>
      </c>
      <c r="G34" s="8"/>
      <c r="H34" s="6">
        <v>0</v>
      </c>
      <c r="I34" s="8"/>
      <c r="K34" t="str">
        <f t="shared" si="0"/>
        <v>&lt;tr&gt;&lt;td&gt;0302550000&lt;/td&gt;&lt;td&gt;1&lt;/td&gt;&lt;td&gt;минтай (Theragra chalcogramma)&lt;/td&gt;&lt;td&gt;4&lt;/td&gt;&lt;td&gt;обезглавленная&lt;/td&gt;&lt;td&gt;0&lt;/td&gt;&lt;td&gt;&lt;/td&gt;&lt;td&gt;0&lt;/td&gt;&lt;td&gt;&lt;/td&gt;&lt;/tr&gt;</v>
      </c>
    </row>
    <row r="35" spans="1:11" ht="79.5" thickBot="1" x14ac:dyDescent="0.3">
      <c r="A35" s="11">
        <v>302550000</v>
      </c>
      <c r="B35" s="6">
        <v>1</v>
      </c>
      <c r="C35" s="7" t="s">
        <v>2894</v>
      </c>
      <c r="D35" s="6">
        <v>5</v>
      </c>
      <c r="E35" s="7" t="s">
        <v>2899</v>
      </c>
      <c r="F35" s="6">
        <v>0</v>
      </c>
      <c r="G35" s="8"/>
      <c r="H35" s="6">
        <v>0</v>
      </c>
      <c r="I35" s="8"/>
      <c r="K35" t="str">
        <f t="shared" si="0"/>
        <v>&lt;tr&gt;&lt;td&gt;0302550000&lt;/td&gt;&lt;td&gt;1&lt;/td&gt;&lt;td&gt;минтай (Theragra chalcogramma)&lt;/td&gt;&lt;td&gt;5&lt;/td&gt;&lt;td&gt;тушка&lt;/td&gt;&lt;td&gt;0&lt;/td&gt;&lt;td&gt;&lt;/td&gt;&lt;td&gt;0&lt;/td&gt;&lt;td&gt;&lt;/td&gt;&lt;/tr&gt;</v>
      </c>
    </row>
    <row r="36" spans="1:11" ht="79.5" thickBot="1" x14ac:dyDescent="0.3">
      <c r="A36" s="11">
        <v>302550000</v>
      </c>
      <c r="B36" s="6">
        <v>1</v>
      </c>
      <c r="C36" s="7" t="s">
        <v>2894</v>
      </c>
      <c r="D36" s="6">
        <v>9</v>
      </c>
      <c r="E36" s="7" t="s">
        <v>2900</v>
      </c>
      <c r="F36" s="6">
        <v>0</v>
      </c>
      <c r="G36" s="8"/>
      <c r="H36" s="6">
        <v>0</v>
      </c>
      <c r="I36" s="8"/>
      <c r="K36" t="str">
        <f t="shared" si="0"/>
        <v>&lt;tr&gt;&lt;td&gt;0302550000&lt;/td&gt;&lt;td&gt;1&lt;/td&gt;&lt;td&gt;минтай (Theragra chalcogramma)&lt;/td&gt;&lt;td&gt;9&lt;/td&gt;&lt;td&gt;прочая&lt;/td&gt;&lt;td&gt;0&lt;/td&gt;&lt;td&gt;&lt;/td&gt;&lt;td&gt;0&lt;/td&gt;&lt;td&gt;&lt;/td&gt;&lt;/tr&gt;</v>
      </c>
    </row>
    <row r="37" spans="1:11" ht="32.25" thickBot="1" x14ac:dyDescent="0.3">
      <c r="A37" s="11">
        <v>303110000</v>
      </c>
      <c r="B37" s="6">
        <v>1</v>
      </c>
      <c r="C37" s="7" t="s">
        <v>2895</v>
      </c>
      <c r="D37" s="6">
        <v>0</v>
      </c>
      <c r="E37" s="8"/>
      <c r="F37" s="6">
        <v>0</v>
      </c>
      <c r="G37" s="8"/>
      <c r="H37" s="6">
        <v>0</v>
      </c>
      <c r="I37" s="8"/>
      <c r="K37" t="str">
        <f t="shared" si="0"/>
        <v>&lt;tr&gt;&lt;td&gt;0303110000&lt;/td&gt;&lt;td&gt;1&lt;/td&gt;&lt;td&gt;неразделанная&lt;/td&gt;&lt;td&gt;0&lt;/td&gt;&lt;td&gt;&lt;/td&gt;&lt;td&gt;0&lt;/td&gt;&lt;td&gt;&lt;/td&gt;&lt;td&gt;0&lt;/td&gt;&lt;td&gt;&lt;/td&gt;&lt;/tr&gt;</v>
      </c>
    </row>
    <row r="38" spans="1:11" ht="48" thickBot="1" x14ac:dyDescent="0.3">
      <c r="A38" s="11">
        <v>303110000</v>
      </c>
      <c r="B38" s="6">
        <v>2</v>
      </c>
      <c r="C38" s="7" t="s">
        <v>2896</v>
      </c>
      <c r="D38" s="6">
        <v>0</v>
      </c>
      <c r="E38" s="8"/>
      <c r="F38" s="6">
        <v>0</v>
      </c>
      <c r="G38" s="8"/>
      <c r="H38" s="6">
        <v>0</v>
      </c>
      <c r="I38" s="8"/>
      <c r="K38" t="str">
        <f t="shared" si="0"/>
        <v>&lt;tr&gt;&lt;td&gt;0303110000&lt;/td&gt;&lt;td&gt;2&lt;/td&gt;&lt;td&gt;потрошеная с головой&lt;/td&gt;&lt;td&gt;0&lt;/td&gt;&lt;td&gt;&lt;/td&gt;&lt;td&gt;0&lt;/td&gt;&lt;td&gt;&lt;/td&gt;&lt;td&gt;0&lt;/td&gt;&lt;td&gt;&lt;/td&gt;&lt;/tr&gt;</v>
      </c>
    </row>
    <row r="39" spans="1:11" ht="63.75" thickBot="1" x14ac:dyDescent="0.3">
      <c r="A39" s="11">
        <v>303110000</v>
      </c>
      <c r="B39" s="6">
        <v>3</v>
      </c>
      <c r="C39" s="7" t="s">
        <v>2897</v>
      </c>
      <c r="D39" s="6">
        <v>0</v>
      </c>
      <c r="E39" s="8"/>
      <c r="F39" s="6">
        <v>0</v>
      </c>
      <c r="G39" s="8"/>
      <c r="H39" s="6">
        <v>0</v>
      </c>
      <c r="I39" s="8"/>
      <c r="K39" t="str">
        <f t="shared" si="0"/>
        <v>&lt;tr&gt;&lt;td&gt;0303110000&lt;/td&gt;&lt;td&gt;3&lt;/td&gt;&lt;td&gt;обезглавленная потрошеная&lt;/td&gt;&lt;td&gt;0&lt;/td&gt;&lt;td&gt;&lt;/td&gt;&lt;td&gt;0&lt;/td&gt;&lt;td&gt;&lt;/td&gt;&lt;td&gt;0&lt;/td&gt;&lt;td&gt;&lt;/td&gt;&lt;/tr&gt;</v>
      </c>
    </row>
    <row r="40" spans="1:11" ht="32.25" thickBot="1" x14ac:dyDescent="0.3">
      <c r="A40" s="11">
        <v>303110000</v>
      </c>
      <c r="B40" s="6">
        <v>4</v>
      </c>
      <c r="C40" s="7" t="s">
        <v>2898</v>
      </c>
      <c r="D40" s="6">
        <v>0</v>
      </c>
      <c r="E40" s="8"/>
      <c r="F40" s="6">
        <v>0</v>
      </c>
      <c r="G40" s="8"/>
      <c r="H40" s="6">
        <v>0</v>
      </c>
      <c r="I40" s="8"/>
      <c r="K40" t="str">
        <f t="shared" si="0"/>
        <v>&lt;tr&gt;&lt;td&gt;0303110000&lt;/td&gt;&lt;td&gt;4&lt;/td&gt;&lt;td&gt;обезглавленная&lt;/td&gt;&lt;td&gt;0&lt;/td&gt;&lt;td&gt;&lt;/td&gt;&lt;td&gt;0&lt;/td&gt;&lt;td&gt;&lt;/td&gt;&lt;td&gt;0&lt;/td&gt;&lt;td&gt;&lt;/td&gt;&lt;/tr&gt;</v>
      </c>
    </row>
    <row r="41" spans="1:11" ht="16.5" thickBot="1" x14ac:dyDescent="0.3">
      <c r="A41" s="11">
        <v>303110000</v>
      </c>
      <c r="B41" s="6">
        <v>5</v>
      </c>
      <c r="C41" s="7" t="s">
        <v>2901</v>
      </c>
      <c r="D41" s="6">
        <v>0</v>
      </c>
      <c r="E41" s="8"/>
      <c r="F41" s="6">
        <v>0</v>
      </c>
      <c r="G41" s="8"/>
      <c r="H41" s="6">
        <v>0</v>
      </c>
      <c r="I41" s="8"/>
      <c r="K41" t="str">
        <f t="shared" si="0"/>
        <v>&lt;tr&gt;&lt;td&gt;0303110000&lt;/td&gt;&lt;td&gt;5&lt;/td&gt;&lt;td&gt;теша&lt;/td&gt;&lt;td&gt;0&lt;/td&gt;&lt;td&gt;&lt;/td&gt;&lt;td&gt;0&lt;/td&gt;&lt;td&gt;&lt;/td&gt;&lt;td&gt;0&lt;/td&gt;&lt;td&gt;&lt;/td&gt;&lt;/tr&gt;</v>
      </c>
    </row>
    <row r="42" spans="1:11" ht="16.5" thickBot="1" x14ac:dyDescent="0.3">
      <c r="A42" s="11">
        <v>303110000</v>
      </c>
      <c r="B42" s="6">
        <v>6</v>
      </c>
      <c r="C42" s="7" t="s">
        <v>2899</v>
      </c>
      <c r="D42" s="6">
        <v>0</v>
      </c>
      <c r="E42" s="8"/>
      <c r="F42" s="6">
        <v>0</v>
      </c>
      <c r="G42" s="8"/>
      <c r="H42" s="6">
        <v>0</v>
      </c>
      <c r="I42" s="8"/>
      <c r="K42" t="str">
        <f t="shared" si="0"/>
        <v>&lt;tr&gt;&lt;td&gt;0303110000&lt;/td&gt;&lt;td&gt;6&lt;/td&gt;&lt;td&gt;тушка&lt;/td&gt;&lt;td&gt;0&lt;/td&gt;&lt;td&gt;&lt;/td&gt;&lt;td&gt;0&lt;/td&gt;&lt;td&gt;&lt;/td&gt;&lt;td&gt;0&lt;/td&gt;&lt;td&gt;&lt;/td&gt;&lt;/tr&gt;</v>
      </c>
    </row>
    <row r="43" spans="1:11" ht="16.5" thickBot="1" x14ac:dyDescent="0.3">
      <c r="A43" s="11">
        <v>303110000</v>
      </c>
      <c r="B43" s="6">
        <v>9</v>
      </c>
      <c r="C43" s="7" t="s">
        <v>2900</v>
      </c>
      <c r="D43" s="6">
        <v>0</v>
      </c>
      <c r="E43" s="8"/>
      <c r="F43" s="6">
        <v>0</v>
      </c>
      <c r="G43" s="8"/>
      <c r="H43" s="6">
        <v>0</v>
      </c>
      <c r="I43" s="8"/>
      <c r="K43" t="str">
        <f t="shared" si="0"/>
        <v>&lt;tr&gt;&lt;td&gt;0303110000&lt;/td&gt;&lt;td&gt;9&lt;/td&gt;&lt;td&gt;прочая&lt;/td&gt;&lt;td&gt;0&lt;/td&gt;&lt;td&gt;&lt;/td&gt;&lt;td&gt;0&lt;/td&gt;&lt;td&gt;&lt;/td&gt;&lt;td&gt;0&lt;/td&gt;&lt;td&gt;&lt;/td&gt;&lt;/tr&gt;</v>
      </c>
    </row>
    <row r="44" spans="1:11" ht="32.25" thickBot="1" x14ac:dyDescent="0.3">
      <c r="A44" s="11">
        <v>303120000</v>
      </c>
      <c r="B44" s="6">
        <v>1</v>
      </c>
      <c r="C44" s="7" t="s">
        <v>2895</v>
      </c>
      <c r="D44" s="6">
        <v>0</v>
      </c>
      <c r="E44" s="8"/>
      <c r="F44" s="6">
        <v>0</v>
      </c>
      <c r="G44" s="8"/>
      <c r="H44" s="6">
        <v>0</v>
      </c>
      <c r="I44" s="8"/>
      <c r="K44" t="str">
        <f t="shared" si="0"/>
        <v>&lt;tr&gt;&lt;td&gt;0303120000&lt;/td&gt;&lt;td&gt;1&lt;/td&gt;&lt;td&gt;неразделанная&lt;/td&gt;&lt;td&gt;0&lt;/td&gt;&lt;td&gt;&lt;/td&gt;&lt;td&gt;0&lt;/td&gt;&lt;td&gt;&lt;/td&gt;&lt;td&gt;0&lt;/td&gt;&lt;td&gt;&lt;/td&gt;&lt;/tr&gt;</v>
      </c>
    </row>
    <row r="45" spans="1:11" ht="48" thickBot="1" x14ac:dyDescent="0.3">
      <c r="A45" s="11">
        <v>303120000</v>
      </c>
      <c r="B45" s="6">
        <v>2</v>
      </c>
      <c r="C45" s="7" t="s">
        <v>2896</v>
      </c>
      <c r="D45" s="6">
        <v>0</v>
      </c>
      <c r="E45" s="8"/>
      <c r="F45" s="6">
        <v>0</v>
      </c>
      <c r="G45" s="8"/>
      <c r="H45" s="6">
        <v>0</v>
      </c>
      <c r="I45" s="8"/>
      <c r="K45" t="str">
        <f t="shared" si="0"/>
        <v>&lt;tr&gt;&lt;td&gt;0303120000&lt;/td&gt;&lt;td&gt;2&lt;/td&gt;&lt;td&gt;потрошеная с головой&lt;/td&gt;&lt;td&gt;0&lt;/td&gt;&lt;td&gt;&lt;/td&gt;&lt;td&gt;0&lt;/td&gt;&lt;td&gt;&lt;/td&gt;&lt;td&gt;0&lt;/td&gt;&lt;td&gt;&lt;/td&gt;&lt;/tr&gt;</v>
      </c>
    </row>
    <row r="46" spans="1:11" ht="63.75" thickBot="1" x14ac:dyDescent="0.3">
      <c r="A46" s="11">
        <v>303120000</v>
      </c>
      <c r="B46" s="6">
        <v>3</v>
      </c>
      <c r="C46" s="7" t="s">
        <v>2897</v>
      </c>
      <c r="D46" s="6">
        <v>0</v>
      </c>
      <c r="E46" s="8"/>
      <c r="F46" s="6">
        <v>0</v>
      </c>
      <c r="G46" s="8"/>
      <c r="H46" s="6">
        <v>0</v>
      </c>
      <c r="I46" s="8"/>
      <c r="K46" t="str">
        <f t="shared" si="0"/>
        <v>&lt;tr&gt;&lt;td&gt;0303120000&lt;/td&gt;&lt;td&gt;3&lt;/td&gt;&lt;td&gt;обезглавленная потрошеная&lt;/td&gt;&lt;td&gt;0&lt;/td&gt;&lt;td&gt;&lt;/td&gt;&lt;td&gt;0&lt;/td&gt;&lt;td&gt;&lt;/td&gt;&lt;td&gt;0&lt;/td&gt;&lt;td&gt;&lt;/td&gt;&lt;/tr&gt;</v>
      </c>
    </row>
    <row r="47" spans="1:11" ht="32.25" thickBot="1" x14ac:dyDescent="0.3">
      <c r="A47" s="11">
        <v>303120000</v>
      </c>
      <c r="B47" s="6">
        <v>4</v>
      </c>
      <c r="C47" s="7" t="s">
        <v>2898</v>
      </c>
      <c r="D47" s="6">
        <v>0</v>
      </c>
      <c r="E47" s="8"/>
      <c r="F47" s="6">
        <v>0</v>
      </c>
      <c r="G47" s="8"/>
      <c r="H47" s="6">
        <v>0</v>
      </c>
      <c r="I47" s="8"/>
      <c r="K47" t="str">
        <f t="shared" si="0"/>
        <v>&lt;tr&gt;&lt;td&gt;0303120000&lt;/td&gt;&lt;td&gt;4&lt;/td&gt;&lt;td&gt;обезглавленная&lt;/td&gt;&lt;td&gt;0&lt;/td&gt;&lt;td&gt;&lt;/td&gt;&lt;td&gt;0&lt;/td&gt;&lt;td&gt;&lt;/td&gt;&lt;td&gt;0&lt;/td&gt;&lt;td&gt;&lt;/td&gt;&lt;/tr&gt;</v>
      </c>
    </row>
    <row r="48" spans="1:11" ht="16.5" thickBot="1" x14ac:dyDescent="0.3">
      <c r="A48" s="11">
        <v>303120000</v>
      </c>
      <c r="B48" s="6">
        <v>5</v>
      </c>
      <c r="C48" s="7" t="s">
        <v>2901</v>
      </c>
      <c r="D48" s="6">
        <v>0</v>
      </c>
      <c r="E48" s="8"/>
      <c r="F48" s="6">
        <v>0</v>
      </c>
      <c r="G48" s="8"/>
      <c r="H48" s="6">
        <v>0</v>
      </c>
      <c r="I48" s="8"/>
      <c r="K48" t="str">
        <f t="shared" si="0"/>
        <v>&lt;tr&gt;&lt;td&gt;0303120000&lt;/td&gt;&lt;td&gt;5&lt;/td&gt;&lt;td&gt;теша&lt;/td&gt;&lt;td&gt;0&lt;/td&gt;&lt;td&gt;&lt;/td&gt;&lt;td&gt;0&lt;/td&gt;&lt;td&gt;&lt;/td&gt;&lt;td&gt;0&lt;/td&gt;&lt;td&gt;&lt;/td&gt;&lt;/tr&gt;</v>
      </c>
    </row>
    <row r="49" spans="1:11" ht="16.5" thickBot="1" x14ac:dyDescent="0.3">
      <c r="A49" s="11">
        <v>303120000</v>
      </c>
      <c r="B49" s="6">
        <v>6</v>
      </c>
      <c r="C49" s="7" t="s">
        <v>2899</v>
      </c>
      <c r="D49" s="6">
        <v>0</v>
      </c>
      <c r="E49" s="8"/>
      <c r="F49" s="6">
        <v>0</v>
      </c>
      <c r="G49" s="8"/>
      <c r="H49" s="6">
        <v>0</v>
      </c>
      <c r="I49" s="8"/>
      <c r="K49" t="str">
        <f t="shared" si="0"/>
        <v>&lt;tr&gt;&lt;td&gt;0303120000&lt;/td&gt;&lt;td&gt;6&lt;/td&gt;&lt;td&gt;тушка&lt;/td&gt;&lt;td&gt;0&lt;/td&gt;&lt;td&gt;&lt;/td&gt;&lt;td&gt;0&lt;/td&gt;&lt;td&gt;&lt;/td&gt;&lt;td&gt;0&lt;/td&gt;&lt;td&gt;&lt;/td&gt;&lt;/tr&gt;</v>
      </c>
    </row>
    <row r="50" spans="1:11" ht="16.5" thickBot="1" x14ac:dyDescent="0.3">
      <c r="A50" s="12">
        <v>303120000</v>
      </c>
      <c r="B50" s="5">
        <v>9</v>
      </c>
      <c r="C50" s="9" t="s">
        <v>2900</v>
      </c>
      <c r="D50" s="5">
        <v>0</v>
      </c>
      <c r="E50" s="10"/>
      <c r="F50" s="5">
        <v>0</v>
      </c>
      <c r="G50" s="10"/>
      <c r="H50" s="5">
        <v>0</v>
      </c>
      <c r="I50" s="10"/>
      <c r="K50" t="str">
        <f t="shared" si="0"/>
        <v>&lt;tr&gt;&lt;td&gt;0303120000&lt;/td&gt;&lt;td&gt;9&lt;/td&gt;&lt;td&gt;прочая&lt;/td&gt;&lt;td&gt;0&lt;/td&gt;&lt;td&gt;&lt;/td&gt;&lt;td&gt;0&lt;/td&gt;&lt;td&gt;&lt;/td&gt;&lt;td&gt;0&lt;/td&gt;&lt;td&gt;&lt;/td&gt;&lt;/tr&gt;</v>
      </c>
    </row>
    <row r="51" spans="1:11" ht="32.25" thickBot="1" x14ac:dyDescent="0.3">
      <c r="A51" s="11">
        <v>303311000</v>
      </c>
      <c r="B51" s="6">
        <v>1</v>
      </c>
      <c r="C51" s="7" t="s">
        <v>2895</v>
      </c>
      <c r="D51" s="6">
        <v>0</v>
      </c>
      <c r="E51" s="8"/>
      <c r="F51" s="6">
        <v>0</v>
      </c>
      <c r="G51" s="8"/>
      <c r="H51" s="6">
        <v>0</v>
      </c>
      <c r="I51" s="8"/>
      <c r="K51" t="str">
        <f t="shared" si="0"/>
        <v>&lt;tr&gt;&lt;td&gt;0303311000&lt;/td&gt;&lt;td&gt;1&lt;/td&gt;&lt;td&gt;неразделанная&lt;/td&gt;&lt;td&gt;0&lt;/td&gt;&lt;td&gt;&lt;/td&gt;&lt;td&gt;0&lt;/td&gt;&lt;td&gt;&lt;/td&gt;&lt;td&gt;0&lt;/td&gt;&lt;td&gt;&lt;/td&gt;&lt;/tr&gt;</v>
      </c>
    </row>
    <row r="52" spans="1:11" ht="48" thickBot="1" x14ac:dyDescent="0.3">
      <c r="A52" s="11">
        <v>303311000</v>
      </c>
      <c r="B52" s="6">
        <v>2</v>
      </c>
      <c r="C52" s="7" t="s">
        <v>2896</v>
      </c>
      <c r="D52" s="6">
        <v>0</v>
      </c>
      <c r="E52" s="8"/>
      <c r="F52" s="6">
        <v>0</v>
      </c>
      <c r="G52" s="8"/>
      <c r="H52" s="6">
        <v>0</v>
      </c>
      <c r="I52" s="8"/>
      <c r="K52" t="str">
        <f t="shared" si="0"/>
        <v>&lt;tr&gt;&lt;td&gt;0303311000&lt;/td&gt;&lt;td&gt;2&lt;/td&gt;&lt;td&gt;потрошеная с головой&lt;/td&gt;&lt;td&gt;0&lt;/td&gt;&lt;td&gt;&lt;/td&gt;&lt;td&gt;0&lt;/td&gt;&lt;td&gt;&lt;/td&gt;&lt;td&gt;0&lt;/td&gt;&lt;td&gt;&lt;/td&gt;&lt;/tr&gt;</v>
      </c>
    </row>
    <row r="53" spans="1:11" ht="63.75" thickBot="1" x14ac:dyDescent="0.3">
      <c r="A53" s="11">
        <v>303311000</v>
      </c>
      <c r="B53" s="6">
        <v>3</v>
      </c>
      <c r="C53" s="7" t="s">
        <v>2897</v>
      </c>
      <c r="D53" s="6">
        <v>0</v>
      </c>
      <c r="E53" s="8"/>
      <c r="F53" s="6">
        <v>0</v>
      </c>
      <c r="G53" s="8"/>
      <c r="H53" s="6">
        <v>0</v>
      </c>
      <c r="I53" s="8"/>
      <c r="K53" t="str">
        <f t="shared" si="0"/>
        <v>&lt;tr&gt;&lt;td&gt;0303311000&lt;/td&gt;&lt;td&gt;3&lt;/td&gt;&lt;td&gt;обезглавленная потрошеная&lt;/td&gt;&lt;td&gt;0&lt;/td&gt;&lt;td&gt;&lt;/td&gt;&lt;td&gt;0&lt;/td&gt;&lt;td&gt;&lt;/td&gt;&lt;td&gt;0&lt;/td&gt;&lt;td&gt;&lt;/td&gt;&lt;/tr&gt;</v>
      </c>
    </row>
    <row r="54" spans="1:11" ht="32.25" thickBot="1" x14ac:dyDescent="0.3">
      <c r="A54" s="11">
        <v>303311000</v>
      </c>
      <c r="B54" s="6">
        <v>4</v>
      </c>
      <c r="C54" s="7" t="s">
        <v>2898</v>
      </c>
      <c r="D54" s="6">
        <v>0</v>
      </c>
      <c r="E54" s="8"/>
      <c r="F54" s="6">
        <v>0</v>
      </c>
      <c r="G54" s="8"/>
      <c r="H54" s="6">
        <v>0</v>
      </c>
      <c r="I54" s="8"/>
      <c r="K54" t="str">
        <f t="shared" si="0"/>
        <v>&lt;tr&gt;&lt;td&gt;0303311000&lt;/td&gt;&lt;td&gt;4&lt;/td&gt;&lt;td&gt;обезглавленная&lt;/td&gt;&lt;td&gt;0&lt;/td&gt;&lt;td&gt;&lt;/td&gt;&lt;td&gt;0&lt;/td&gt;&lt;td&gt;&lt;/td&gt;&lt;td&gt;0&lt;/td&gt;&lt;td&gt;&lt;/td&gt;&lt;/tr&gt;</v>
      </c>
    </row>
    <row r="55" spans="1:11" ht="16.5" thickBot="1" x14ac:dyDescent="0.3">
      <c r="A55" s="11">
        <v>303311000</v>
      </c>
      <c r="B55" s="6">
        <v>5</v>
      </c>
      <c r="C55" s="7" t="s">
        <v>2901</v>
      </c>
      <c r="D55" s="6">
        <v>0</v>
      </c>
      <c r="E55" s="8"/>
      <c r="F55" s="6">
        <v>0</v>
      </c>
      <c r="G55" s="8"/>
      <c r="H55" s="6">
        <v>0</v>
      </c>
      <c r="I55" s="8"/>
      <c r="K55" t="str">
        <f t="shared" si="0"/>
        <v>&lt;tr&gt;&lt;td&gt;0303311000&lt;/td&gt;&lt;td&gt;5&lt;/td&gt;&lt;td&gt;теша&lt;/td&gt;&lt;td&gt;0&lt;/td&gt;&lt;td&gt;&lt;/td&gt;&lt;td&gt;0&lt;/td&gt;&lt;td&gt;&lt;/td&gt;&lt;td&gt;0&lt;/td&gt;&lt;td&gt;&lt;/td&gt;&lt;/tr&gt;</v>
      </c>
    </row>
    <row r="56" spans="1:11" ht="16.5" thickBot="1" x14ac:dyDescent="0.3">
      <c r="A56" s="11">
        <v>303311000</v>
      </c>
      <c r="B56" s="6">
        <v>6</v>
      </c>
      <c r="C56" s="7" t="s">
        <v>2899</v>
      </c>
      <c r="D56" s="6">
        <v>0</v>
      </c>
      <c r="E56" s="8"/>
      <c r="F56" s="6">
        <v>0</v>
      </c>
      <c r="G56" s="8"/>
      <c r="H56" s="6">
        <v>0</v>
      </c>
      <c r="I56" s="8"/>
      <c r="K56" t="str">
        <f t="shared" si="0"/>
        <v>&lt;tr&gt;&lt;td&gt;0303311000&lt;/td&gt;&lt;td&gt;6&lt;/td&gt;&lt;td&gt;тушка&lt;/td&gt;&lt;td&gt;0&lt;/td&gt;&lt;td&gt;&lt;/td&gt;&lt;td&gt;0&lt;/td&gt;&lt;td&gt;&lt;/td&gt;&lt;td&gt;0&lt;/td&gt;&lt;td&gt;&lt;/td&gt;&lt;/tr&gt;</v>
      </c>
    </row>
    <row r="57" spans="1:11" ht="16.5" thickBot="1" x14ac:dyDescent="0.3">
      <c r="A57" s="11">
        <v>303311000</v>
      </c>
      <c r="B57" s="6">
        <v>9</v>
      </c>
      <c r="C57" s="7" t="s">
        <v>2900</v>
      </c>
      <c r="D57" s="6">
        <v>0</v>
      </c>
      <c r="E57" s="8"/>
      <c r="F57" s="6">
        <v>0</v>
      </c>
      <c r="G57" s="8"/>
      <c r="H57" s="6">
        <v>0</v>
      </c>
      <c r="I57" s="8"/>
      <c r="K57" t="str">
        <f t="shared" si="0"/>
        <v>&lt;tr&gt;&lt;td&gt;0303311000&lt;/td&gt;&lt;td&gt;9&lt;/td&gt;&lt;td&gt;прочая&lt;/td&gt;&lt;td&gt;0&lt;/td&gt;&lt;td&gt;&lt;/td&gt;&lt;td&gt;0&lt;/td&gt;&lt;td&gt;&lt;/td&gt;&lt;td&gt;0&lt;/td&gt;&lt;td&gt;&lt;/td&gt;&lt;/tr&gt;</v>
      </c>
    </row>
    <row r="58" spans="1:11" ht="32.25" thickBot="1" x14ac:dyDescent="0.3">
      <c r="A58" s="11">
        <v>303313000</v>
      </c>
      <c r="B58" s="6">
        <v>1</v>
      </c>
      <c r="C58" s="7" t="s">
        <v>2895</v>
      </c>
      <c r="D58" s="6">
        <v>0</v>
      </c>
      <c r="E58" s="8"/>
      <c r="F58" s="6">
        <v>0</v>
      </c>
      <c r="G58" s="8"/>
      <c r="H58" s="6">
        <v>0</v>
      </c>
      <c r="I58" s="8"/>
      <c r="K58" t="str">
        <f t="shared" si="0"/>
        <v>&lt;tr&gt;&lt;td&gt;0303313000&lt;/td&gt;&lt;td&gt;1&lt;/td&gt;&lt;td&gt;неразделанная&lt;/td&gt;&lt;td&gt;0&lt;/td&gt;&lt;td&gt;&lt;/td&gt;&lt;td&gt;0&lt;/td&gt;&lt;td&gt;&lt;/td&gt;&lt;td&gt;0&lt;/td&gt;&lt;td&gt;&lt;/td&gt;&lt;/tr&gt;</v>
      </c>
    </row>
    <row r="59" spans="1:11" ht="48" thickBot="1" x14ac:dyDescent="0.3">
      <c r="A59" s="11">
        <v>303313000</v>
      </c>
      <c r="B59" s="6">
        <v>2</v>
      </c>
      <c r="C59" s="7" t="s">
        <v>2896</v>
      </c>
      <c r="D59" s="6">
        <v>0</v>
      </c>
      <c r="E59" s="8"/>
      <c r="F59" s="6">
        <v>0</v>
      </c>
      <c r="G59" s="8"/>
      <c r="H59" s="6">
        <v>0</v>
      </c>
      <c r="I59" s="8"/>
      <c r="K59" t="str">
        <f t="shared" si="0"/>
        <v>&lt;tr&gt;&lt;td&gt;0303313000&lt;/td&gt;&lt;td&gt;2&lt;/td&gt;&lt;td&gt;потрошеная с головой&lt;/td&gt;&lt;td&gt;0&lt;/td&gt;&lt;td&gt;&lt;/td&gt;&lt;td&gt;0&lt;/td&gt;&lt;td&gt;&lt;/td&gt;&lt;td&gt;0&lt;/td&gt;&lt;td&gt;&lt;/td&gt;&lt;/tr&gt;</v>
      </c>
    </row>
    <row r="60" spans="1:11" ht="63.75" thickBot="1" x14ac:dyDescent="0.3">
      <c r="A60" s="11">
        <v>303313000</v>
      </c>
      <c r="B60" s="6">
        <v>3</v>
      </c>
      <c r="C60" s="7" t="s">
        <v>2897</v>
      </c>
      <c r="D60" s="6">
        <v>0</v>
      </c>
      <c r="E60" s="8"/>
      <c r="F60" s="6">
        <v>0</v>
      </c>
      <c r="G60" s="8"/>
      <c r="H60" s="6">
        <v>0</v>
      </c>
      <c r="I60" s="8"/>
      <c r="K60" t="str">
        <f t="shared" si="0"/>
        <v>&lt;tr&gt;&lt;td&gt;0303313000&lt;/td&gt;&lt;td&gt;3&lt;/td&gt;&lt;td&gt;обезглавленная потрошеная&lt;/td&gt;&lt;td&gt;0&lt;/td&gt;&lt;td&gt;&lt;/td&gt;&lt;td&gt;0&lt;/td&gt;&lt;td&gt;&lt;/td&gt;&lt;td&gt;0&lt;/td&gt;&lt;td&gt;&lt;/td&gt;&lt;/tr&gt;</v>
      </c>
    </row>
    <row r="61" spans="1:11" ht="32.25" thickBot="1" x14ac:dyDescent="0.3">
      <c r="A61" s="11">
        <v>303313000</v>
      </c>
      <c r="B61" s="6">
        <v>4</v>
      </c>
      <c r="C61" s="7" t="s">
        <v>2898</v>
      </c>
      <c r="D61" s="6">
        <v>0</v>
      </c>
      <c r="E61" s="8"/>
      <c r="F61" s="6">
        <v>0</v>
      </c>
      <c r="G61" s="8"/>
      <c r="H61" s="6">
        <v>0</v>
      </c>
      <c r="I61" s="8"/>
      <c r="K61" t="str">
        <f t="shared" si="0"/>
        <v>&lt;tr&gt;&lt;td&gt;0303313000&lt;/td&gt;&lt;td&gt;4&lt;/td&gt;&lt;td&gt;обезглавленная&lt;/td&gt;&lt;td&gt;0&lt;/td&gt;&lt;td&gt;&lt;/td&gt;&lt;td&gt;0&lt;/td&gt;&lt;td&gt;&lt;/td&gt;&lt;td&gt;0&lt;/td&gt;&lt;td&gt;&lt;/td&gt;&lt;/tr&gt;</v>
      </c>
    </row>
    <row r="62" spans="1:11" ht="16.5" thickBot="1" x14ac:dyDescent="0.3">
      <c r="A62" s="11">
        <v>303313000</v>
      </c>
      <c r="B62" s="6">
        <v>5</v>
      </c>
      <c r="C62" s="7" t="s">
        <v>2899</v>
      </c>
      <c r="D62" s="6">
        <v>0</v>
      </c>
      <c r="E62" s="8"/>
      <c r="F62" s="6">
        <v>0</v>
      </c>
      <c r="G62" s="8"/>
      <c r="H62" s="6">
        <v>0</v>
      </c>
      <c r="I62" s="8"/>
      <c r="K62" t="str">
        <f t="shared" si="0"/>
        <v>&lt;tr&gt;&lt;td&gt;0303313000&lt;/td&gt;&lt;td&gt;5&lt;/td&gt;&lt;td&gt;тушка&lt;/td&gt;&lt;td&gt;0&lt;/td&gt;&lt;td&gt;&lt;/td&gt;&lt;td&gt;0&lt;/td&gt;&lt;td&gt;&lt;/td&gt;&lt;td&gt;0&lt;/td&gt;&lt;td&gt;&lt;/td&gt;&lt;/tr&gt;</v>
      </c>
    </row>
    <row r="63" spans="1:11" ht="16.5" thickBot="1" x14ac:dyDescent="0.3">
      <c r="A63" s="11">
        <v>303313000</v>
      </c>
      <c r="B63" s="6">
        <v>9</v>
      </c>
      <c r="C63" s="7" t="s">
        <v>2900</v>
      </c>
      <c r="D63" s="6">
        <v>0</v>
      </c>
      <c r="E63" s="8"/>
      <c r="F63" s="6">
        <v>0</v>
      </c>
      <c r="G63" s="8"/>
      <c r="H63" s="6">
        <v>0</v>
      </c>
      <c r="I63" s="8"/>
      <c r="K63" t="str">
        <f t="shared" si="0"/>
        <v>&lt;tr&gt;&lt;td&gt;0303313000&lt;/td&gt;&lt;td&gt;9&lt;/td&gt;&lt;td&gt;прочая&lt;/td&gt;&lt;td&gt;0&lt;/td&gt;&lt;td&gt;&lt;/td&gt;&lt;td&gt;0&lt;/td&gt;&lt;td&gt;&lt;/td&gt;&lt;td&gt;0&lt;/td&gt;&lt;td&gt;&lt;/td&gt;&lt;/tr&gt;</v>
      </c>
    </row>
    <row r="64" spans="1:11" ht="32.25" thickBot="1" x14ac:dyDescent="0.3">
      <c r="A64" s="11">
        <v>303319000</v>
      </c>
      <c r="B64" s="6">
        <v>1</v>
      </c>
      <c r="C64" s="7" t="s">
        <v>2895</v>
      </c>
      <c r="D64" s="6">
        <v>0</v>
      </c>
      <c r="E64" s="8"/>
      <c r="F64" s="6">
        <v>0</v>
      </c>
      <c r="G64" s="8"/>
      <c r="H64" s="6">
        <v>0</v>
      </c>
      <c r="I64" s="8"/>
      <c r="K64" t="str">
        <f t="shared" si="0"/>
        <v>&lt;tr&gt;&lt;td&gt;0303319000&lt;/td&gt;&lt;td&gt;1&lt;/td&gt;&lt;td&gt;неразделанная&lt;/td&gt;&lt;td&gt;0&lt;/td&gt;&lt;td&gt;&lt;/td&gt;&lt;td&gt;0&lt;/td&gt;&lt;td&gt;&lt;/td&gt;&lt;td&gt;0&lt;/td&gt;&lt;td&gt;&lt;/td&gt;&lt;/tr&gt;</v>
      </c>
    </row>
    <row r="65" spans="1:11" ht="48" thickBot="1" x14ac:dyDescent="0.3">
      <c r="A65" s="11">
        <v>303319000</v>
      </c>
      <c r="B65" s="6">
        <v>2</v>
      </c>
      <c r="C65" s="7" t="s">
        <v>2896</v>
      </c>
      <c r="D65" s="6">
        <v>0</v>
      </c>
      <c r="E65" s="8"/>
      <c r="F65" s="6">
        <v>0</v>
      </c>
      <c r="G65" s="8"/>
      <c r="H65" s="6">
        <v>0</v>
      </c>
      <c r="I65" s="8"/>
      <c r="K65" t="str">
        <f t="shared" si="0"/>
        <v>&lt;tr&gt;&lt;td&gt;0303319000&lt;/td&gt;&lt;td&gt;2&lt;/td&gt;&lt;td&gt;потрошеная с головой&lt;/td&gt;&lt;td&gt;0&lt;/td&gt;&lt;td&gt;&lt;/td&gt;&lt;td&gt;0&lt;/td&gt;&lt;td&gt;&lt;/td&gt;&lt;td&gt;0&lt;/td&gt;&lt;td&gt;&lt;/td&gt;&lt;/tr&gt;</v>
      </c>
    </row>
    <row r="66" spans="1:11" ht="63.75" thickBot="1" x14ac:dyDescent="0.3">
      <c r="A66" s="11">
        <v>303319000</v>
      </c>
      <c r="B66" s="6">
        <v>3</v>
      </c>
      <c r="C66" s="7" t="s">
        <v>2897</v>
      </c>
      <c r="D66" s="6">
        <v>0</v>
      </c>
      <c r="E66" s="8"/>
      <c r="F66" s="6">
        <v>0</v>
      </c>
      <c r="G66" s="8"/>
      <c r="H66" s="6">
        <v>0</v>
      </c>
      <c r="I66" s="8"/>
      <c r="K66" t="str">
        <f t="shared" ref="K66:K129" si="1">_xlfn.CONCAT("&lt;tr&gt;","&lt;td&gt;","0",A66,"&lt;/td&gt;","&lt;td&gt;",B66,"&lt;/td&gt;","&lt;td&gt;",C66,"&lt;/td&gt;","&lt;td&gt;",D66,"&lt;/td&gt;","&lt;td&gt;",E66,"&lt;/td&gt;","&lt;td&gt;",F66,"&lt;/td&gt;","&lt;td&gt;",G66,"&lt;/td&gt;","&lt;td&gt;",H66,"&lt;/td&gt;","&lt;td&gt;",I66,"&lt;/td&gt;","&lt;/tr&gt;")</f>
        <v>&lt;tr&gt;&lt;td&gt;0303319000&lt;/td&gt;&lt;td&gt;3&lt;/td&gt;&lt;td&gt;обезглавленная потрошеная&lt;/td&gt;&lt;td&gt;0&lt;/td&gt;&lt;td&gt;&lt;/td&gt;&lt;td&gt;0&lt;/td&gt;&lt;td&gt;&lt;/td&gt;&lt;td&gt;0&lt;/td&gt;&lt;td&gt;&lt;/td&gt;&lt;/tr&gt;</v>
      </c>
    </row>
    <row r="67" spans="1:11" ht="32.25" thickBot="1" x14ac:dyDescent="0.3">
      <c r="A67" s="11">
        <v>303319000</v>
      </c>
      <c r="B67" s="6">
        <v>4</v>
      </c>
      <c r="C67" s="7" t="s">
        <v>2898</v>
      </c>
      <c r="D67" s="6">
        <v>0</v>
      </c>
      <c r="E67" s="8"/>
      <c r="F67" s="6">
        <v>0</v>
      </c>
      <c r="G67" s="8"/>
      <c r="H67" s="6">
        <v>0</v>
      </c>
      <c r="I67" s="8"/>
      <c r="K67" t="str">
        <f t="shared" si="1"/>
        <v>&lt;tr&gt;&lt;td&gt;0303319000&lt;/td&gt;&lt;td&gt;4&lt;/td&gt;&lt;td&gt;обезглавленная&lt;/td&gt;&lt;td&gt;0&lt;/td&gt;&lt;td&gt;&lt;/td&gt;&lt;td&gt;0&lt;/td&gt;&lt;td&gt;&lt;/td&gt;&lt;td&gt;0&lt;/td&gt;&lt;td&gt;&lt;/td&gt;&lt;/tr&gt;</v>
      </c>
    </row>
    <row r="68" spans="1:11" ht="16.5" thickBot="1" x14ac:dyDescent="0.3">
      <c r="A68" s="11">
        <v>303319000</v>
      </c>
      <c r="B68" s="6">
        <v>5</v>
      </c>
      <c r="C68" s="7" t="s">
        <v>2899</v>
      </c>
      <c r="D68" s="6">
        <v>0</v>
      </c>
      <c r="E68" s="8"/>
      <c r="F68" s="6">
        <v>0</v>
      </c>
      <c r="G68" s="8"/>
      <c r="H68" s="6">
        <v>0</v>
      </c>
      <c r="I68" s="8"/>
      <c r="K68" t="str">
        <f t="shared" si="1"/>
        <v>&lt;tr&gt;&lt;td&gt;0303319000&lt;/td&gt;&lt;td&gt;5&lt;/td&gt;&lt;td&gt;тушка&lt;/td&gt;&lt;td&gt;0&lt;/td&gt;&lt;td&gt;&lt;/td&gt;&lt;td&gt;0&lt;/td&gt;&lt;td&gt;&lt;/td&gt;&lt;td&gt;0&lt;/td&gt;&lt;td&gt;&lt;/td&gt;&lt;/tr&gt;</v>
      </c>
    </row>
    <row r="69" spans="1:11" ht="16.5" thickBot="1" x14ac:dyDescent="0.3">
      <c r="A69" s="11">
        <v>303319000</v>
      </c>
      <c r="B69" s="6">
        <v>9</v>
      </c>
      <c r="C69" s="7" t="s">
        <v>2900</v>
      </c>
      <c r="D69" s="6">
        <v>0</v>
      </c>
      <c r="E69" s="8"/>
      <c r="F69" s="6">
        <v>0</v>
      </c>
      <c r="G69" s="8"/>
      <c r="H69" s="6">
        <v>0</v>
      </c>
      <c r="I69" s="8"/>
      <c r="K69" t="str">
        <f t="shared" si="1"/>
        <v>&lt;tr&gt;&lt;td&gt;0303319000&lt;/td&gt;&lt;td&gt;9&lt;/td&gt;&lt;td&gt;прочая&lt;/td&gt;&lt;td&gt;0&lt;/td&gt;&lt;td&gt;&lt;/td&gt;&lt;td&gt;0&lt;/td&gt;&lt;td&gt;&lt;/td&gt;&lt;td&gt;0&lt;/td&gt;&lt;td&gt;&lt;/td&gt;&lt;/tr&gt;</v>
      </c>
    </row>
    <row r="70" spans="1:11" ht="79.5" thickBot="1" x14ac:dyDescent="0.3">
      <c r="A70" s="11">
        <v>303510000</v>
      </c>
      <c r="B70" s="6">
        <v>1</v>
      </c>
      <c r="C70" s="7" t="s">
        <v>2902</v>
      </c>
      <c r="D70" s="6">
        <v>1</v>
      </c>
      <c r="E70" s="7" t="s">
        <v>2903</v>
      </c>
      <c r="F70" s="6">
        <v>1</v>
      </c>
      <c r="G70" s="7" t="s">
        <v>2895</v>
      </c>
      <c r="H70" s="6">
        <v>0</v>
      </c>
      <c r="I70" s="8"/>
      <c r="K70" t="str">
        <f t="shared" si="1"/>
        <v>&lt;tr&gt;&lt;td&gt;0303510000&lt;/td&gt;&lt;td&gt;1&lt;/td&gt;&lt;td&gt;сельдь (Clupea harengus)&lt;/td&gt;&lt;td&gt;1&lt;/td&gt;&lt;td&gt;салака (Clupea harengus membras)&lt;/td&gt;&lt;td&gt;1&lt;/td&gt;&lt;td&gt;неразделанная&lt;/td&gt;&lt;td&gt;0&lt;/td&gt;&lt;td&gt;&lt;/td&gt;&lt;/tr&gt;</v>
      </c>
    </row>
    <row r="71" spans="1:11" ht="79.5" thickBot="1" x14ac:dyDescent="0.3">
      <c r="A71" s="11">
        <v>303510000</v>
      </c>
      <c r="B71" s="6">
        <v>1</v>
      </c>
      <c r="C71" s="7" t="s">
        <v>2902</v>
      </c>
      <c r="D71" s="6">
        <v>1</v>
      </c>
      <c r="E71" s="7" t="s">
        <v>2903</v>
      </c>
      <c r="F71" s="6">
        <v>9</v>
      </c>
      <c r="G71" s="7" t="s">
        <v>2900</v>
      </c>
      <c r="H71" s="6">
        <v>0</v>
      </c>
      <c r="I71" s="8"/>
      <c r="K71" t="str">
        <f t="shared" si="1"/>
        <v>&lt;tr&gt;&lt;td&gt;0303510000&lt;/td&gt;&lt;td&gt;1&lt;/td&gt;&lt;td&gt;сельдь (Clupea harengus)&lt;/td&gt;&lt;td&gt;1&lt;/td&gt;&lt;td&gt;салака (Clupea harengus membras)&lt;/td&gt;&lt;td&gt;9&lt;/td&gt;&lt;td&gt;прочая&lt;/td&gt;&lt;td&gt;0&lt;/td&gt;&lt;td&gt;&lt;/td&gt;&lt;/tr&gt;</v>
      </c>
    </row>
    <row r="72" spans="1:11" ht="63.75" thickBot="1" x14ac:dyDescent="0.3">
      <c r="A72" s="11">
        <v>303510000</v>
      </c>
      <c r="B72" s="6">
        <v>1</v>
      </c>
      <c r="C72" s="7" t="s">
        <v>2902</v>
      </c>
      <c r="D72" s="6">
        <v>9</v>
      </c>
      <c r="E72" s="7" t="s">
        <v>2900</v>
      </c>
      <c r="F72" s="6">
        <v>1</v>
      </c>
      <c r="G72" s="7" t="s">
        <v>2895</v>
      </c>
      <c r="H72" s="6">
        <v>0</v>
      </c>
      <c r="I72" s="8"/>
      <c r="K72" t="str">
        <f t="shared" si="1"/>
        <v>&lt;tr&gt;&lt;td&gt;0303510000&lt;/td&gt;&lt;td&gt;1&lt;/td&gt;&lt;td&gt;сельдь (Clupea harengus)&lt;/td&gt;&lt;td&gt;9&lt;/td&gt;&lt;td&gt;прочая&lt;/td&gt;&lt;td&gt;1&lt;/td&gt;&lt;td&gt;неразделанная&lt;/td&gt;&lt;td&gt;0&lt;/td&gt;&lt;td&gt;&lt;/td&gt;&lt;/tr&gt;</v>
      </c>
    </row>
    <row r="73" spans="1:11" ht="63.75" thickBot="1" x14ac:dyDescent="0.3">
      <c r="A73" s="11">
        <v>303510000</v>
      </c>
      <c r="B73" s="6">
        <v>1</v>
      </c>
      <c r="C73" s="7" t="s">
        <v>2902</v>
      </c>
      <c r="D73" s="6">
        <v>9</v>
      </c>
      <c r="E73" s="7" t="s">
        <v>2900</v>
      </c>
      <c r="F73" s="6">
        <v>9</v>
      </c>
      <c r="G73" s="7" t="s">
        <v>2900</v>
      </c>
      <c r="H73" s="6">
        <v>0</v>
      </c>
      <c r="I73" s="8"/>
      <c r="K73" t="str">
        <f t="shared" si="1"/>
        <v>&lt;tr&gt;&lt;td&gt;0303510000&lt;/td&gt;&lt;td&gt;1&lt;/td&gt;&lt;td&gt;сельдь (Clupea harengus)&lt;/td&gt;&lt;td&gt;9&lt;/td&gt;&lt;td&gt;прочая&lt;/td&gt;&lt;td&gt;9&lt;/td&gt;&lt;td&gt;прочая&lt;/td&gt;&lt;td&gt;0&lt;/td&gt;&lt;td&gt;&lt;/td&gt;&lt;/tr&gt;</v>
      </c>
    </row>
    <row r="74" spans="1:11" ht="48" thickBot="1" x14ac:dyDescent="0.3">
      <c r="A74" s="11">
        <v>303510000</v>
      </c>
      <c r="B74" s="6">
        <v>2</v>
      </c>
      <c r="C74" s="7" t="s">
        <v>2904</v>
      </c>
      <c r="D74" s="6">
        <v>1</v>
      </c>
      <c r="E74" s="7" t="s">
        <v>2895</v>
      </c>
      <c r="F74" s="6">
        <v>0</v>
      </c>
      <c r="G74" s="8"/>
      <c r="H74" s="6">
        <v>0</v>
      </c>
      <c r="I74" s="8"/>
      <c r="K74" t="str">
        <f t="shared" si="1"/>
        <v>&lt;tr&gt;&lt;td&gt;0303510000&lt;/td&gt;&lt;td&gt;2&lt;/td&gt;&lt;td&gt;сельдь (Clupea pallasii)&lt;/td&gt;&lt;td&gt;1&lt;/td&gt;&lt;td&gt;неразделанная&lt;/td&gt;&lt;td&gt;0&lt;/td&gt;&lt;td&gt;&lt;/td&gt;&lt;td&gt;0&lt;/td&gt;&lt;td&gt;&lt;/td&gt;&lt;/tr&gt;</v>
      </c>
    </row>
    <row r="75" spans="1:11" ht="48" thickBot="1" x14ac:dyDescent="0.3">
      <c r="A75" s="11">
        <v>303510000</v>
      </c>
      <c r="B75" s="6">
        <v>2</v>
      </c>
      <c r="C75" s="7" t="s">
        <v>2904</v>
      </c>
      <c r="D75" s="6">
        <v>9</v>
      </c>
      <c r="E75" s="7" t="s">
        <v>2900</v>
      </c>
      <c r="F75" s="6">
        <v>0</v>
      </c>
      <c r="G75" s="8"/>
      <c r="H75" s="6">
        <v>0</v>
      </c>
      <c r="I75" s="8"/>
      <c r="K75" t="str">
        <f t="shared" si="1"/>
        <v>&lt;tr&gt;&lt;td&gt;0303510000&lt;/td&gt;&lt;td&gt;2&lt;/td&gt;&lt;td&gt;сельдь (Clupea pallasii)&lt;/td&gt;&lt;td&gt;9&lt;/td&gt;&lt;td&gt;прочая&lt;/td&gt;&lt;td&gt;0&lt;/td&gt;&lt;td&gt;&lt;/td&gt;&lt;td&gt;0&lt;/td&gt;&lt;td&gt;&lt;/td&gt;&lt;/tr&gt;</v>
      </c>
    </row>
    <row r="76" spans="1:11" ht="142.5" thickBot="1" x14ac:dyDescent="0.3">
      <c r="A76" s="11">
        <v>305200000</v>
      </c>
      <c r="B76" s="6">
        <v>1</v>
      </c>
      <c r="C76" s="7" t="s">
        <v>2905</v>
      </c>
      <c r="D76" s="6">
        <v>0</v>
      </c>
      <c r="E76" s="8"/>
      <c r="F76" s="6">
        <v>0</v>
      </c>
      <c r="G76" s="8"/>
      <c r="H76" s="6">
        <v>0</v>
      </c>
      <c r="I76" s="8"/>
      <c r="K76" t="str">
        <f t="shared" si="1"/>
        <v>&lt;tr&gt;&lt;td&gt;0305200000&lt;/td&gt;&lt;td&gt;1&lt;/td&gt;&lt;td&gt;печень рыбы сушеная, копченая, соленая или в рассоле&lt;/td&gt;&lt;td&gt;0&lt;/td&gt;&lt;td&gt;&lt;/td&gt;&lt;td&gt;0&lt;/td&gt;&lt;td&gt;&lt;/td&gt;&lt;td&gt;0&lt;/td&gt;&lt;td&gt;&lt;/td&gt;&lt;/tr&gt;</v>
      </c>
    </row>
    <row r="77" spans="1:11" ht="142.5" thickBot="1" x14ac:dyDescent="0.3">
      <c r="A77" s="11">
        <v>305200000</v>
      </c>
      <c r="B77" s="6">
        <v>2</v>
      </c>
      <c r="C77" s="7" t="s">
        <v>2906</v>
      </c>
      <c r="D77" s="6">
        <v>0</v>
      </c>
      <c r="E77" s="8"/>
      <c r="F77" s="6">
        <v>0</v>
      </c>
      <c r="G77" s="8"/>
      <c r="H77" s="6">
        <v>0</v>
      </c>
      <c r="I77" s="8"/>
      <c r="K77" t="str">
        <f t="shared" si="1"/>
        <v>&lt;tr&gt;&lt;td&gt;0305200000&lt;/td&gt;&lt;td&gt;2&lt;/td&gt;&lt;td&gt;молоки рыбы сушеные, копченые, соленые или в рассоле&lt;/td&gt;&lt;td&gt;0&lt;/td&gt;&lt;td&gt;&lt;/td&gt;&lt;td&gt;0&lt;/td&gt;&lt;td&gt;&lt;/td&gt;&lt;td&gt;0&lt;/td&gt;&lt;td&gt;&lt;/td&gt;&lt;/tr&gt;</v>
      </c>
    </row>
    <row r="78" spans="1:11" ht="142.5" thickBot="1" x14ac:dyDescent="0.3">
      <c r="A78" s="11">
        <v>305200000</v>
      </c>
      <c r="B78" s="6">
        <v>3</v>
      </c>
      <c r="C78" s="7" t="s">
        <v>2907</v>
      </c>
      <c r="D78" s="6">
        <v>0</v>
      </c>
      <c r="E78" s="8"/>
      <c r="F78" s="6">
        <v>0</v>
      </c>
      <c r="G78" s="8"/>
      <c r="H78" s="6">
        <v>0</v>
      </c>
      <c r="I78" s="8"/>
      <c r="K78" t="str">
        <f t="shared" si="1"/>
        <v>&lt;tr&gt;&lt;td&gt;0305200000&lt;/td&gt;&lt;td&gt;3&lt;/td&gt;&lt;td&gt;икра рыбы сушеная, копченая, соленая или в рассоле&lt;/td&gt;&lt;td&gt;0&lt;/td&gt;&lt;td&gt;&lt;/td&gt;&lt;td&gt;0&lt;/td&gt;&lt;td&gt;&lt;/td&gt;&lt;td&gt;0&lt;/td&gt;&lt;td&gt;&lt;/td&gt;&lt;/tr&gt;</v>
      </c>
    </row>
    <row r="79" spans="1:11" ht="16.5" thickBot="1" x14ac:dyDescent="0.3">
      <c r="A79" s="11">
        <v>306248000</v>
      </c>
      <c r="B79" s="6">
        <v>1</v>
      </c>
      <c r="C79" s="7" t="s">
        <v>2908</v>
      </c>
      <c r="D79" s="6">
        <v>0</v>
      </c>
      <c r="E79" s="8"/>
      <c r="F79" s="6">
        <v>0</v>
      </c>
      <c r="G79" s="8"/>
      <c r="H79" s="6">
        <v>0</v>
      </c>
      <c r="I79" s="8"/>
      <c r="K79" t="str">
        <f t="shared" si="1"/>
        <v>&lt;tr&gt;&lt;td&gt;0306248000&lt;/td&gt;&lt;td&gt;1&lt;/td&gt;&lt;td&gt;живые&lt;/td&gt;&lt;td&gt;0&lt;/td&gt;&lt;td&gt;&lt;/td&gt;&lt;td&gt;0&lt;/td&gt;&lt;td&gt;&lt;/td&gt;&lt;td&gt;0&lt;/td&gt;&lt;td&gt;&lt;/td&gt;&lt;/tr&gt;</v>
      </c>
    </row>
    <row r="80" spans="1:11" ht="16.5" thickBot="1" x14ac:dyDescent="0.3">
      <c r="A80" s="11">
        <v>306248000</v>
      </c>
      <c r="B80" s="6">
        <v>2</v>
      </c>
      <c r="C80" s="7" t="s">
        <v>2909</v>
      </c>
      <c r="D80" s="6">
        <v>0</v>
      </c>
      <c r="E80" s="8"/>
      <c r="F80" s="6">
        <v>0</v>
      </c>
      <c r="G80" s="8"/>
      <c r="H80" s="6">
        <v>0</v>
      </c>
      <c r="I80" s="8"/>
      <c r="K80" t="str">
        <f t="shared" si="1"/>
        <v>&lt;tr&gt;&lt;td&gt;0306248000&lt;/td&gt;&lt;td&gt;2&lt;/td&gt;&lt;td&gt;свежие&lt;/td&gt;&lt;td&gt;0&lt;/td&gt;&lt;td&gt;&lt;/td&gt;&lt;td&gt;0&lt;/td&gt;&lt;td&gt;&lt;/td&gt;&lt;td&gt;0&lt;/td&gt;&lt;td&gt;&lt;/td&gt;&lt;/tr&gt;</v>
      </c>
    </row>
    <row r="81" spans="1:11" ht="32.25" thickBot="1" x14ac:dyDescent="0.3">
      <c r="A81" s="12">
        <v>306248000</v>
      </c>
      <c r="B81" s="5">
        <v>3</v>
      </c>
      <c r="C81" s="9" t="s">
        <v>2910</v>
      </c>
      <c r="D81" s="5">
        <v>0</v>
      </c>
      <c r="E81" s="10"/>
      <c r="F81" s="5">
        <v>0</v>
      </c>
      <c r="G81" s="10"/>
      <c r="H81" s="5">
        <v>0</v>
      </c>
      <c r="I81" s="10"/>
      <c r="K81" t="str">
        <f t="shared" si="1"/>
        <v>&lt;tr&gt;&lt;td&gt;0306248000&lt;/td&gt;&lt;td&gt;3&lt;/td&gt;&lt;td&gt;охлажденные&lt;/td&gt;&lt;td&gt;0&lt;/td&gt;&lt;td&gt;&lt;/td&gt;&lt;td&gt;0&lt;/td&gt;&lt;td&gt;&lt;/td&gt;&lt;td&gt;0&lt;/td&gt;&lt;td&gt;&lt;/td&gt;&lt;/tr&gt;</v>
      </c>
    </row>
    <row r="82" spans="1:11" ht="142.5" thickBot="1" x14ac:dyDescent="0.3">
      <c r="A82" s="11">
        <v>504000000</v>
      </c>
      <c r="B82" s="6">
        <v>1</v>
      </c>
      <c r="C82" s="7" t="s">
        <v>2911</v>
      </c>
      <c r="D82" s="6">
        <v>1</v>
      </c>
      <c r="E82" s="7" t="s">
        <v>2912</v>
      </c>
      <c r="F82" s="6">
        <v>0</v>
      </c>
      <c r="G82" s="8"/>
      <c r="H82" s="6">
        <v>0</v>
      </c>
      <c r="I82" s="8"/>
      <c r="K82" t="str">
        <f t="shared" si="1"/>
        <v>&lt;tr&gt;&lt;td&gt;0504000000&lt;/td&gt;&lt;td&gt;1&lt;/td&gt;&lt;td&gt;кишки-сырец (говяжьи черева, свиные черева, бараньи черева)&lt;/td&gt;&lt;td&gt;1&lt;/td&gt;&lt;td&gt;говяжьи черева&lt;/td&gt;&lt;td&gt;0&lt;/td&gt;&lt;td&gt;&lt;/td&gt;&lt;td&gt;0&lt;/td&gt;&lt;td&gt;&lt;/td&gt;&lt;/tr&gt;</v>
      </c>
    </row>
    <row r="83" spans="1:11" ht="142.5" thickBot="1" x14ac:dyDescent="0.3">
      <c r="A83" s="11">
        <v>504000000</v>
      </c>
      <c r="B83" s="6">
        <v>1</v>
      </c>
      <c r="C83" s="7" t="s">
        <v>2911</v>
      </c>
      <c r="D83" s="6">
        <v>2</v>
      </c>
      <c r="E83" s="7" t="s">
        <v>2913</v>
      </c>
      <c r="F83" s="6">
        <v>0</v>
      </c>
      <c r="G83" s="8"/>
      <c r="H83" s="6">
        <v>0</v>
      </c>
      <c r="I83" s="8"/>
      <c r="K83" t="str">
        <f t="shared" si="1"/>
        <v>&lt;tr&gt;&lt;td&gt;0504000000&lt;/td&gt;&lt;td&gt;1&lt;/td&gt;&lt;td&gt;кишки-сырец (говяжьи черева, свиные черева, бараньи черева)&lt;/td&gt;&lt;td&gt;2&lt;/td&gt;&lt;td&gt;свиные черева&lt;/td&gt;&lt;td&gt;0&lt;/td&gt;&lt;td&gt;&lt;/td&gt;&lt;td&gt;0&lt;/td&gt;&lt;td&gt;&lt;/td&gt;&lt;/tr&gt;</v>
      </c>
    </row>
    <row r="84" spans="1:11" ht="142.5" thickBot="1" x14ac:dyDescent="0.3">
      <c r="A84" s="11">
        <v>504000000</v>
      </c>
      <c r="B84" s="6">
        <v>1</v>
      </c>
      <c r="C84" s="7" t="s">
        <v>2911</v>
      </c>
      <c r="D84" s="6">
        <v>3</v>
      </c>
      <c r="E84" s="7" t="s">
        <v>2914</v>
      </c>
      <c r="F84" s="6">
        <v>0</v>
      </c>
      <c r="G84" s="8"/>
      <c r="H84" s="6">
        <v>0</v>
      </c>
      <c r="I84" s="8"/>
      <c r="K84" t="str">
        <f t="shared" si="1"/>
        <v>&lt;tr&gt;&lt;td&gt;0504000000&lt;/td&gt;&lt;td&gt;1&lt;/td&gt;&lt;td&gt;кишки-сырец (говяжьи черева, свиные черева, бараньи черева)&lt;/td&gt;&lt;td&gt;3&lt;/td&gt;&lt;td&gt;бараньи черева&lt;/td&gt;&lt;td&gt;0&lt;/td&gt;&lt;td&gt;&lt;/td&gt;&lt;td&gt;0&lt;/td&gt;&lt;td&gt;&lt;/td&gt;&lt;/tr&gt;</v>
      </c>
    </row>
    <row r="85" spans="1:11" ht="205.5" thickBot="1" x14ac:dyDescent="0.3">
      <c r="A85" s="11">
        <v>504000000</v>
      </c>
      <c r="B85" s="6">
        <v>2</v>
      </c>
      <c r="C85" s="7" t="s">
        <v>2915</v>
      </c>
      <c r="D85" s="6">
        <v>1</v>
      </c>
      <c r="E85" s="7" t="s">
        <v>2916</v>
      </c>
      <c r="F85" s="6">
        <v>0</v>
      </c>
      <c r="G85" s="8"/>
      <c r="H85" s="6">
        <v>0</v>
      </c>
      <c r="I85" s="8"/>
      <c r="K85" t="str">
        <f t="shared" si="1"/>
        <v>&lt;tr&gt;&lt;td&gt;0504000000&lt;/td&gt;&lt;td&gt;2&lt;/td&gt;&lt;td&gt;кишки-сырец (говяжьи синюги, бараньи синюги, свиные пузыри, говяжьи круги, говяжьи пузыри)&lt;/td&gt;&lt;td&gt;1&lt;/td&gt;&lt;td&gt;говяжьи синюги&lt;/td&gt;&lt;td&gt;0&lt;/td&gt;&lt;td&gt;&lt;/td&gt;&lt;td&gt;0&lt;/td&gt;&lt;td&gt;&lt;/td&gt;&lt;/tr&gt;</v>
      </c>
    </row>
    <row r="86" spans="1:11" ht="205.5" thickBot="1" x14ac:dyDescent="0.3">
      <c r="A86" s="11">
        <v>504000000</v>
      </c>
      <c r="B86" s="6">
        <v>2</v>
      </c>
      <c r="C86" s="7" t="s">
        <v>2915</v>
      </c>
      <c r="D86" s="6">
        <v>2</v>
      </c>
      <c r="E86" s="7" t="s">
        <v>2917</v>
      </c>
      <c r="F86" s="6">
        <v>0</v>
      </c>
      <c r="G86" s="8"/>
      <c r="H86" s="6">
        <v>0</v>
      </c>
      <c r="I86" s="8"/>
      <c r="K86" t="str">
        <f t="shared" si="1"/>
        <v>&lt;tr&gt;&lt;td&gt;0504000000&lt;/td&gt;&lt;td&gt;2&lt;/td&gt;&lt;td&gt;кишки-сырец (говяжьи синюги, бараньи синюги, свиные пузыри, говяжьи круги, говяжьи пузыри)&lt;/td&gt;&lt;td&gt;2&lt;/td&gt;&lt;td&gt;бараньи синюги&lt;/td&gt;&lt;td&gt;0&lt;/td&gt;&lt;td&gt;&lt;/td&gt;&lt;td&gt;0&lt;/td&gt;&lt;td&gt;&lt;/td&gt;&lt;/tr&gt;</v>
      </c>
    </row>
    <row r="87" spans="1:11" ht="205.5" thickBot="1" x14ac:dyDescent="0.3">
      <c r="A87" s="11">
        <v>504000000</v>
      </c>
      <c r="B87" s="6">
        <v>2</v>
      </c>
      <c r="C87" s="7" t="s">
        <v>2915</v>
      </c>
      <c r="D87" s="6">
        <v>3</v>
      </c>
      <c r="E87" s="7" t="s">
        <v>2918</v>
      </c>
      <c r="F87" s="6">
        <v>0</v>
      </c>
      <c r="G87" s="8"/>
      <c r="H87" s="6">
        <v>0</v>
      </c>
      <c r="I87" s="8"/>
      <c r="K87" t="str">
        <f t="shared" si="1"/>
        <v>&lt;tr&gt;&lt;td&gt;0504000000&lt;/td&gt;&lt;td&gt;2&lt;/td&gt;&lt;td&gt;кишки-сырец (говяжьи синюги, бараньи синюги, свиные пузыри, говяжьи круги, говяжьи пузыри)&lt;/td&gt;&lt;td&gt;3&lt;/td&gt;&lt;td&gt;свиные пузыри&lt;/td&gt;&lt;td&gt;0&lt;/td&gt;&lt;td&gt;&lt;/td&gt;&lt;td&gt;0&lt;/td&gt;&lt;td&gt;&lt;/td&gt;&lt;/tr&gt;</v>
      </c>
    </row>
    <row r="88" spans="1:11" ht="205.5" thickBot="1" x14ac:dyDescent="0.3">
      <c r="A88" s="11">
        <v>504000000</v>
      </c>
      <c r="B88" s="6">
        <v>2</v>
      </c>
      <c r="C88" s="7" t="s">
        <v>2915</v>
      </c>
      <c r="D88" s="6">
        <v>4</v>
      </c>
      <c r="E88" s="7" t="s">
        <v>2919</v>
      </c>
      <c r="F88" s="6">
        <v>0</v>
      </c>
      <c r="G88" s="8"/>
      <c r="H88" s="6">
        <v>0</v>
      </c>
      <c r="I88" s="8"/>
      <c r="K88" t="str">
        <f t="shared" si="1"/>
        <v>&lt;tr&gt;&lt;td&gt;0504000000&lt;/td&gt;&lt;td&gt;2&lt;/td&gt;&lt;td&gt;кишки-сырец (говяжьи синюги, бараньи синюги, свиные пузыри, говяжьи круги, говяжьи пузыри)&lt;/td&gt;&lt;td&gt;4&lt;/td&gt;&lt;td&gt;говяжьи круги&lt;/td&gt;&lt;td&gt;0&lt;/td&gt;&lt;td&gt;&lt;/td&gt;&lt;td&gt;0&lt;/td&gt;&lt;td&gt;&lt;/td&gt;&lt;/tr&gt;</v>
      </c>
    </row>
    <row r="89" spans="1:11" ht="205.5" thickBot="1" x14ac:dyDescent="0.3">
      <c r="A89" s="11">
        <v>504000000</v>
      </c>
      <c r="B89" s="6">
        <v>2</v>
      </c>
      <c r="C89" s="7" t="s">
        <v>2915</v>
      </c>
      <c r="D89" s="6">
        <v>5</v>
      </c>
      <c r="E89" s="7" t="s">
        <v>2920</v>
      </c>
      <c r="F89" s="6">
        <v>0</v>
      </c>
      <c r="G89" s="8"/>
      <c r="H89" s="6">
        <v>0</v>
      </c>
      <c r="I89" s="8"/>
      <c r="K89" t="str">
        <f t="shared" si="1"/>
        <v>&lt;tr&gt;&lt;td&gt;0504000000&lt;/td&gt;&lt;td&gt;2&lt;/td&gt;&lt;td&gt;кишки-сырец (говяжьи синюги, бараньи синюги, свиные пузыри, говяжьи круги, говяжьи пузыри)&lt;/td&gt;&lt;td&gt;5&lt;/td&gt;&lt;td&gt;говяжьи пузыри&lt;/td&gt;&lt;td&gt;0&lt;/td&gt;&lt;td&gt;&lt;/td&gt;&lt;td&gt;0&lt;/td&gt;&lt;td&gt;&lt;/td&gt;&lt;/tr&gt;</v>
      </c>
    </row>
    <row r="90" spans="1:11" ht="158.25" thickBot="1" x14ac:dyDescent="0.3">
      <c r="A90" s="11">
        <v>504000000</v>
      </c>
      <c r="B90" s="6">
        <v>3</v>
      </c>
      <c r="C90" s="7" t="s">
        <v>2921</v>
      </c>
      <c r="D90" s="6">
        <v>1</v>
      </c>
      <c r="E90" s="7" t="s">
        <v>2922</v>
      </c>
      <c r="F90" s="6">
        <v>0</v>
      </c>
      <c r="G90" s="8"/>
      <c r="H90" s="6">
        <v>0</v>
      </c>
      <c r="I90" s="8"/>
      <c r="K90" t="str">
        <f t="shared" si="1"/>
        <v>&lt;tr&gt;&lt;td&gt;0504000000&lt;/td&gt;&lt;td&gt;3&lt;/td&gt;&lt;td&gt;черева-полуфабрикат (говяжьи раннеры, свиные раннеры)&lt;/td&gt;&lt;td&gt;1&lt;/td&gt;&lt;td&gt;говяжьи раннеры&lt;/td&gt;&lt;td&gt;0&lt;/td&gt;&lt;td&gt;&lt;/td&gt;&lt;td&gt;0&lt;/td&gt;&lt;td&gt;&lt;/td&gt;&lt;/tr&gt;</v>
      </c>
    </row>
    <row r="91" spans="1:11" ht="158.25" thickBot="1" x14ac:dyDescent="0.3">
      <c r="A91" s="11">
        <v>504000000</v>
      </c>
      <c r="B91" s="6">
        <v>3</v>
      </c>
      <c r="C91" s="7" t="s">
        <v>2921</v>
      </c>
      <c r="D91" s="6">
        <v>2</v>
      </c>
      <c r="E91" s="7" t="s">
        <v>2923</v>
      </c>
      <c r="F91" s="6">
        <v>0</v>
      </c>
      <c r="G91" s="8"/>
      <c r="H91" s="6">
        <v>0</v>
      </c>
      <c r="I91" s="8"/>
      <c r="K91" t="str">
        <f t="shared" si="1"/>
        <v>&lt;tr&gt;&lt;td&gt;0504000000&lt;/td&gt;&lt;td&gt;3&lt;/td&gt;&lt;td&gt;черева-полуфабрикат (говяжьи раннеры, свиные раннеры)&lt;/td&gt;&lt;td&gt;2&lt;/td&gt;&lt;td&gt;свиные раннеры&lt;/td&gt;&lt;td&gt;0&lt;/td&gt;&lt;td&gt;&lt;/td&gt;&lt;td&gt;0&lt;/td&gt;&lt;td&gt;&lt;/td&gt;&lt;/tr&gt;</v>
      </c>
    </row>
    <row r="92" spans="1:11" ht="16.5" thickBot="1" x14ac:dyDescent="0.3">
      <c r="A92" s="11">
        <v>504000000</v>
      </c>
      <c r="B92" s="6">
        <v>9</v>
      </c>
      <c r="C92" s="7" t="s">
        <v>2893</v>
      </c>
      <c r="D92" s="6">
        <v>0</v>
      </c>
      <c r="E92" s="8"/>
      <c r="F92" s="6">
        <v>0</v>
      </c>
      <c r="G92" s="8"/>
      <c r="H92" s="6">
        <v>0</v>
      </c>
      <c r="I92" s="8"/>
      <c r="K92" t="str">
        <f t="shared" si="1"/>
        <v>&lt;tr&gt;&lt;td&gt;0504000000&lt;/td&gt;&lt;td&gt;9&lt;/td&gt;&lt;td&gt;прочие&lt;/td&gt;&lt;td&gt;0&lt;/td&gt;&lt;td&gt;&lt;/td&gt;&lt;td&gt;0&lt;/td&gt;&lt;td&gt;&lt;/td&gt;&lt;td&gt;0&lt;/td&gt;&lt;td&gt;&lt;/td&gt;&lt;/tr&gt;</v>
      </c>
    </row>
    <row r="93" spans="1:11" ht="63.75" thickBot="1" x14ac:dyDescent="0.3">
      <c r="A93" s="11">
        <v>603110000</v>
      </c>
      <c r="B93" s="6">
        <v>1</v>
      </c>
      <c r="C93" s="7" t="s">
        <v>2924</v>
      </c>
      <c r="D93" s="6">
        <v>0</v>
      </c>
      <c r="E93" s="8"/>
      <c r="F93" s="6">
        <v>0</v>
      </c>
      <c r="G93" s="8"/>
      <c r="H93" s="6">
        <v>0</v>
      </c>
      <c r="I93" s="8"/>
      <c r="K93" t="str">
        <f t="shared" si="1"/>
        <v>&lt;tr&gt;&lt;td&gt;0603110000&lt;/td&gt;&lt;td&gt;1&lt;/td&gt;&lt;td&gt;с 6 февраля по 14 февраля&lt;/td&gt;&lt;td&gt;0&lt;/td&gt;&lt;td&gt;&lt;/td&gt;&lt;td&gt;0&lt;/td&gt;&lt;td&gt;&lt;/td&gt;&lt;td&gt;0&lt;/td&gt;&lt;td&gt;&lt;/td&gt;&lt;/tr&gt;</v>
      </c>
    </row>
    <row r="94" spans="1:11" ht="63.75" thickBot="1" x14ac:dyDescent="0.3">
      <c r="A94" s="11">
        <v>603110000</v>
      </c>
      <c r="B94" s="6">
        <v>2</v>
      </c>
      <c r="C94" s="7" t="s">
        <v>2925</v>
      </c>
      <c r="D94" s="6">
        <v>0</v>
      </c>
      <c r="E94" s="8"/>
      <c r="F94" s="6">
        <v>0</v>
      </c>
      <c r="G94" s="8"/>
      <c r="H94" s="6">
        <v>0</v>
      </c>
      <c r="I94" s="8"/>
      <c r="K94" t="str">
        <f t="shared" si="1"/>
        <v>&lt;tr&gt;&lt;td&gt;0603110000&lt;/td&gt;&lt;td&gt;2&lt;/td&gt;&lt;td&gt;с 22 февраля по 8 марта&lt;/td&gt;&lt;td&gt;0&lt;/td&gt;&lt;td&gt;&lt;/td&gt;&lt;td&gt;0&lt;/td&gt;&lt;td&gt;&lt;/td&gt;&lt;td&gt;0&lt;/td&gt;&lt;td&gt;&lt;/td&gt;&lt;/tr&gt;</v>
      </c>
    </row>
    <row r="95" spans="1:11" ht="79.5" thickBot="1" x14ac:dyDescent="0.3">
      <c r="A95" s="11">
        <v>603110000</v>
      </c>
      <c r="B95" s="6">
        <v>3</v>
      </c>
      <c r="C95" s="7" t="s">
        <v>2926</v>
      </c>
      <c r="D95" s="6">
        <v>0</v>
      </c>
      <c r="E95" s="8"/>
      <c r="F95" s="6">
        <v>0</v>
      </c>
      <c r="G95" s="8"/>
      <c r="H95" s="6">
        <v>0</v>
      </c>
      <c r="I95" s="8"/>
      <c r="K95" t="str">
        <f t="shared" si="1"/>
        <v>&lt;tr&gt;&lt;td&gt;0603110000&lt;/td&gt;&lt;td&gt;3&lt;/td&gt;&lt;td&gt;с 24 августа по 1 сентября&lt;/td&gt;&lt;td&gt;0&lt;/td&gt;&lt;td&gt;&lt;/td&gt;&lt;td&gt;0&lt;/td&gt;&lt;td&gt;&lt;/td&gt;&lt;td&gt;0&lt;/td&gt;&lt;td&gt;&lt;/td&gt;&lt;/tr&gt;</v>
      </c>
    </row>
    <row r="96" spans="1:11" ht="16.5" thickBot="1" x14ac:dyDescent="0.3">
      <c r="A96" s="11">
        <v>603110000</v>
      </c>
      <c r="B96" s="6">
        <v>9</v>
      </c>
      <c r="C96" s="7" t="s">
        <v>2893</v>
      </c>
      <c r="D96" s="6">
        <v>0</v>
      </c>
      <c r="E96" s="8"/>
      <c r="F96" s="6">
        <v>0</v>
      </c>
      <c r="G96" s="8"/>
      <c r="H96" s="6">
        <v>0</v>
      </c>
      <c r="I96" s="8"/>
      <c r="K96" t="str">
        <f t="shared" si="1"/>
        <v>&lt;tr&gt;&lt;td&gt;0603110000&lt;/td&gt;&lt;td&gt;9&lt;/td&gt;&lt;td&gt;прочие&lt;/td&gt;&lt;td&gt;0&lt;/td&gt;&lt;td&gt;&lt;/td&gt;&lt;td&gt;0&lt;/td&gt;&lt;td&gt;&lt;/td&gt;&lt;td&gt;0&lt;/td&gt;&lt;td&gt;&lt;/td&gt;&lt;/tr&gt;</v>
      </c>
    </row>
    <row r="97" spans="1:11" ht="63.75" thickBot="1" x14ac:dyDescent="0.3">
      <c r="A97" s="11">
        <v>603120000</v>
      </c>
      <c r="B97" s="6">
        <v>1</v>
      </c>
      <c r="C97" s="7" t="s">
        <v>2924</v>
      </c>
      <c r="D97" s="6">
        <v>0</v>
      </c>
      <c r="E97" s="8"/>
      <c r="F97" s="6">
        <v>0</v>
      </c>
      <c r="G97" s="8"/>
      <c r="H97" s="6">
        <v>0</v>
      </c>
      <c r="I97" s="8"/>
      <c r="K97" t="str">
        <f t="shared" si="1"/>
        <v>&lt;tr&gt;&lt;td&gt;0603120000&lt;/td&gt;&lt;td&gt;1&lt;/td&gt;&lt;td&gt;с 6 февраля по 14 февраля&lt;/td&gt;&lt;td&gt;0&lt;/td&gt;&lt;td&gt;&lt;/td&gt;&lt;td&gt;0&lt;/td&gt;&lt;td&gt;&lt;/td&gt;&lt;td&gt;0&lt;/td&gt;&lt;td&gt;&lt;/td&gt;&lt;/tr&gt;</v>
      </c>
    </row>
    <row r="98" spans="1:11" ht="63.75" thickBot="1" x14ac:dyDescent="0.3">
      <c r="A98" s="11">
        <v>603120000</v>
      </c>
      <c r="B98" s="6">
        <v>2</v>
      </c>
      <c r="C98" s="7" t="s">
        <v>2925</v>
      </c>
      <c r="D98" s="6">
        <v>0</v>
      </c>
      <c r="E98" s="8"/>
      <c r="F98" s="6">
        <v>0</v>
      </c>
      <c r="G98" s="8"/>
      <c r="H98" s="6">
        <v>0</v>
      </c>
      <c r="I98" s="8"/>
      <c r="K98" t="str">
        <f t="shared" si="1"/>
        <v>&lt;tr&gt;&lt;td&gt;0603120000&lt;/td&gt;&lt;td&gt;2&lt;/td&gt;&lt;td&gt;с 22 февраля по 8 марта&lt;/td&gt;&lt;td&gt;0&lt;/td&gt;&lt;td&gt;&lt;/td&gt;&lt;td&gt;0&lt;/td&gt;&lt;td&gt;&lt;/td&gt;&lt;td&gt;0&lt;/td&gt;&lt;td&gt;&lt;/td&gt;&lt;/tr&gt;</v>
      </c>
    </row>
    <row r="99" spans="1:11" ht="79.5" thickBot="1" x14ac:dyDescent="0.3">
      <c r="A99" s="11">
        <v>603120000</v>
      </c>
      <c r="B99" s="6">
        <v>3</v>
      </c>
      <c r="C99" s="7" t="s">
        <v>2926</v>
      </c>
      <c r="D99" s="6">
        <v>0</v>
      </c>
      <c r="E99" s="8"/>
      <c r="F99" s="6">
        <v>0</v>
      </c>
      <c r="G99" s="8"/>
      <c r="H99" s="6">
        <v>0</v>
      </c>
      <c r="I99" s="8"/>
      <c r="K99" t="str">
        <f t="shared" si="1"/>
        <v>&lt;tr&gt;&lt;td&gt;0603120000&lt;/td&gt;&lt;td&gt;3&lt;/td&gt;&lt;td&gt;с 24 августа по 1 сентября&lt;/td&gt;&lt;td&gt;0&lt;/td&gt;&lt;td&gt;&lt;/td&gt;&lt;td&gt;0&lt;/td&gt;&lt;td&gt;&lt;/td&gt;&lt;td&gt;0&lt;/td&gt;&lt;td&gt;&lt;/td&gt;&lt;/tr&gt;</v>
      </c>
    </row>
    <row r="100" spans="1:11" ht="16.5" thickBot="1" x14ac:dyDescent="0.3">
      <c r="A100" s="11">
        <v>603120000</v>
      </c>
      <c r="B100" s="6">
        <v>9</v>
      </c>
      <c r="C100" s="7" t="s">
        <v>2893</v>
      </c>
      <c r="D100" s="6">
        <v>0</v>
      </c>
      <c r="E100" s="8"/>
      <c r="F100" s="6">
        <v>0</v>
      </c>
      <c r="G100" s="8"/>
      <c r="H100" s="6">
        <v>0</v>
      </c>
      <c r="I100" s="8"/>
      <c r="K100" t="str">
        <f t="shared" si="1"/>
        <v>&lt;tr&gt;&lt;td&gt;0603120000&lt;/td&gt;&lt;td&gt;9&lt;/td&gt;&lt;td&gt;прочие&lt;/td&gt;&lt;td&gt;0&lt;/td&gt;&lt;td&gt;&lt;/td&gt;&lt;td&gt;0&lt;/td&gt;&lt;td&gt;&lt;/td&gt;&lt;td&gt;0&lt;/td&gt;&lt;td&gt;&lt;/td&gt;&lt;/tr&gt;</v>
      </c>
    </row>
    <row r="101" spans="1:11" ht="63.75" thickBot="1" x14ac:dyDescent="0.3">
      <c r="A101" s="11">
        <v>603130000</v>
      </c>
      <c r="B101" s="6">
        <v>1</v>
      </c>
      <c r="C101" s="7" t="s">
        <v>2924</v>
      </c>
      <c r="D101" s="6">
        <v>0</v>
      </c>
      <c r="E101" s="8"/>
      <c r="F101" s="6">
        <v>0</v>
      </c>
      <c r="G101" s="8"/>
      <c r="H101" s="6">
        <v>0</v>
      </c>
      <c r="I101" s="8"/>
      <c r="K101" t="str">
        <f t="shared" si="1"/>
        <v>&lt;tr&gt;&lt;td&gt;0603130000&lt;/td&gt;&lt;td&gt;1&lt;/td&gt;&lt;td&gt;с 6 февраля по 14 февраля&lt;/td&gt;&lt;td&gt;0&lt;/td&gt;&lt;td&gt;&lt;/td&gt;&lt;td&gt;0&lt;/td&gt;&lt;td&gt;&lt;/td&gt;&lt;td&gt;0&lt;/td&gt;&lt;td&gt;&lt;/td&gt;&lt;/tr&gt;</v>
      </c>
    </row>
    <row r="102" spans="1:11" ht="63.75" thickBot="1" x14ac:dyDescent="0.3">
      <c r="A102" s="11">
        <v>603130000</v>
      </c>
      <c r="B102" s="6">
        <v>2</v>
      </c>
      <c r="C102" s="7" t="s">
        <v>2925</v>
      </c>
      <c r="D102" s="6">
        <v>0</v>
      </c>
      <c r="E102" s="8"/>
      <c r="F102" s="6">
        <v>0</v>
      </c>
      <c r="G102" s="8"/>
      <c r="H102" s="6">
        <v>0</v>
      </c>
      <c r="I102" s="8"/>
      <c r="K102" t="str">
        <f t="shared" si="1"/>
        <v>&lt;tr&gt;&lt;td&gt;0603130000&lt;/td&gt;&lt;td&gt;2&lt;/td&gt;&lt;td&gt;с 22 февраля по 8 марта&lt;/td&gt;&lt;td&gt;0&lt;/td&gt;&lt;td&gt;&lt;/td&gt;&lt;td&gt;0&lt;/td&gt;&lt;td&gt;&lt;/td&gt;&lt;td&gt;0&lt;/td&gt;&lt;td&gt;&lt;/td&gt;&lt;/tr&gt;</v>
      </c>
    </row>
    <row r="103" spans="1:11" ht="79.5" thickBot="1" x14ac:dyDescent="0.3">
      <c r="A103" s="11">
        <v>603130000</v>
      </c>
      <c r="B103" s="6">
        <v>3</v>
      </c>
      <c r="C103" s="7" t="s">
        <v>2926</v>
      </c>
      <c r="D103" s="6">
        <v>0</v>
      </c>
      <c r="E103" s="8"/>
      <c r="F103" s="6">
        <v>0</v>
      </c>
      <c r="G103" s="8"/>
      <c r="H103" s="6">
        <v>0</v>
      </c>
      <c r="I103" s="8"/>
      <c r="K103" t="str">
        <f t="shared" si="1"/>
        <v>&lt;tr&gt;&lt;td&gt;0603130000&lt;/td&gt;&lt;td&gt;3&lt;/td&gt;&lt;td&gt;с 24 августа по 1 сентября&lt;/td&gt;&lt;td&gt;0&lt;/td&gt;&lt;td&gt;&lt;/td&gt;&lt;td&gt;0&lt;/td&gt;&lt;td&gt;&lt;/td&gt;&lt;td&gt;0&lt;/td&gt;&lt;td&gt;&lt;/td&gt;&lt;/tr&gt;</v>
      </c>
    </row>
    <row r="104" spans="1:11" ht="16.5" thickBot="1" x14ac:dyDescent="0.3">
      <c r="A104" s="11">
        <v>603130000</v>
      </c>
      <c r="B104" s="6">
        <v>9</v>
      </c>
      <c r="C104" s="7" t="s">
        <v>2893</v>
      </c>
      <c r="D104" s="6">
        <v>0</v>
      </c>
      <c r="E104" s="8"/>
      <c r="F104" s="6">
        <v>0</v>
      </c>
      <c r="G104" s="8"/>
      <c r="H104" s="6">
        <v>0</v>
      </c>
      <c r="I104" s="8"/>
      <c r="K104" t="str">
        <f t="shared" si="1"/>
        <v>&lt;tr&gt;&lt;td&gt;0603130000&lt;/td&gt;&lt;td&gt;9&lt;/td&gt;&lt;td&gt;прочие&lt;/td&gt;&lt;td&gt;0&lt;/td&gt;&lt;td&gt;&lt;/td&gt;&lt;td&gt;0&lt;/td&gt;&lt;td&gt;&lt;/td&gt;&lt;td&gt;0&lt;/td&gt;&lt;td&gt;&lt;/td&gt;&lt;/tr&gt;</v>
      </c>
    </row>
    <row r="105" spans="1:11" ht="63.75" thickBot="1" x14ac:dyDescent="0.3">
      <c r="A105" s="11">
        <v>603140000</v>
      </c>
      <c r="B105" s="6">
        <v>1</v>
      </c>
      <c r="C105" s="7" t="s">
        <v>2924</v>
      </c>
      <c r="D105" s="6">
        <v>0</v>
      </c>
      <c r="E105" s="8"/>
      <c r="F105" s="6">
        <v>0</v>
      </c>
      <c r="G105" s="8"/>
      <c r="H105" s="6">
        <v>0</v>
      </c>
      <c r="I105" s="8"/>
      <c r="K105" t="str">
        <f t="shared" si="1"/>
        <v>&lt;tr&gt;&lt;td&gt;0603140000&lt;/td&gt;&lt;td&gt;1&lt;/td&gt;&lt;td&gt;с 6 февраля по 14 февраля&lt;/td&gt;&lt;td&gt;0&lt;/td&gt;&lt;td&gt;&lt;/td&gt;&lt;td&gt;0&lt;/td&gt;&lt;td&gt;&lt;/td&gt;&lt;td&gt;0&lt;/td&gt;&lt;td&gt;&lt;/td&gt;&lt;/tr&gt;</v>
      </c>
    </row>
    <row r="106" spans="1:11" ht="63.75" thickBot="1" x14ac:dyDescent="0.3">
      <c r="A106" s="11">
        <v>603140000</v>
      </c>
      <c r="B106" s="6">
        <v>2</v>
      </c>
      <c r="C106" s="7" t="s">
        <v>2925</v>
      </c>
      <c r="D106" s="6">
        <v>0</v>
      </c>
      <c r="E106" s="8"/>
      <c r="F106" s="6">
        <v>0</v>
      </c>
      <c r="G106" s="8"/>
      <c r="H106" s="6">
        <v>0</v>
      </c>
      <c r="I106" s="8"/>
      <c r="K106" t="str">
        <f t="shared" si="1"/>
        <v>&lt;tr&gt;&lt;td&gt;0603140000&lt;/td&gt;&lt;td&gt;2&lt;/td&gt;&lt;td&gt;с 22 февраля по 8 марта&lt;/td&gt;&lt;td&gt;0&lt;/td&gt;&lt;td&gt;&lt;/td&gt;&lt;td&gt;0&lt;/td&gt;&lt;td&gt;&lt;/td&gt;&lt;td&gt;0&lt;/td&gt;&lt;td&gt;&lt;/td&gt;&lt;/tr&gt;</v>
      </c>
    </row>
    <row r="107" spans="1:11" ht="79.5" thickBot="1" x14ac:dyDescent="0.3">
      <c r="A107" s="11">
        <v>603140000</v>
      </c>
      <c r="B107" s="6">
        <v>3</v>
      </c>
      <c r="C107" s="7" t="s">
        <v>2926</v>
      </c>
      <c r="D107" s="6">
        <v>0</v>
      </c>
      <c r="E107" s="8"/>
      <c r="F107" s="6">
        <v>0</v>
      </c>
      <c r="G107" s="8"/>
      <c r="H107" s="6">
        <v>0</v>
      </c>
      <c r="I107" s="8"/>
      <c r="K107" t="str">
        <f t="shared" si="1"/>
        <v>&lt;tr&gt;&lt;td&gt;0603140000&lt;/td&gt;&lt;td&gt;3&lt;/td&gt;&lt;td&gt;с 24 августа по 1 сентября&lt;/td&gt;&lt;td&gt;0&lt;/td&gt;&lt;td&gt;&lt;/td&gt;&lt;td&gt;0&lt;/td&gt;&lt;td&gt;&lt;/td&gt;&lt;td&gt;0&lt;/td&gt;&lt;td&gt;&lt;/td&gt;&lt;/tr&gt;</v>
      </c>
    </row>
    <row r="108" spans="1:11" ht="16.5" thickBot="1" x14ac:dyDescent="0.3">
      <c r="A108" s="11">
        <v>603140000</v>
      </c>
      <c r="B108" s="6">
        <v>9</v>
      </c>
      <c r="C108" s="7" t="s">
        <v>2893</v>
      </c>
      <c r="D108" s="6">
        <v>0</v>
      </c>
      <c r="E108" s="8"/>
      <c r="F108" s="6">
        <v>0</v>
      </c>
      <c r="G108" s="8"/>
      <c r="H108" s="6">
        <v>0</v>
      </c>
      <c r="I108" s="8"/>
      <c r="K108" t="str">
        <f t="shared" si="1"/>
        <v>&lt;tr&gt;&lt;td&gt;0603140000&lt;/td&gt;&lt;td&gt;9&lt;/td&gt;&lt;td&gt;прочие&lt;/td&gt;&lt;td&gt;0&lt;/td&gt;&lt;td&gt;&lt;/td&gt;&lt;td&gt;0&lt;/td&gt;&lt;td&gt;&lt;/td&gt;&lt;td&gt;0&lt;/td&gt;&lt;td&gt;&lt;/td&gt;&lt;/tr&gt;</v>
      </c>
    </row>
    <row r="109" spans="1:11" ht="63.75" thickBot="1" x14ac:dyDescent="0.3">
      <c r="A109" s="11">
        <v>603191000</v>
      </c>
      <c r="B109" s="6">
        <v>1</v>
      </c>
      <c r="C109" s="7" t="s">
        <v>2924</v>
      </c>
      <c r="D109" s="6">
        <v>0</v>
      </c>
      <c r="E109" s="8"/>
      <c r="F109" s="6">
        <v>0</v>
      </c>
      <c r="G109" s="8"/>
      <c r="H109" s="6">
        <v>0</v>
      </c>
      <c r="I109" s="8"/>
      <c r="K109" t="str">
        <f t="shared" si="1"/>
        <v>&lt;tr&gt;&lt;td&gt;0603191000&lt;/td&gt;&lt;td&gt;1&lt;/td&gt;&lt;td&gt;с 6 февраля по 14 февраля&lt;/td&gt;&lt;td&gt;0&lt;/td&gt;&lt;td&gt;&lt;/td&gt;&lt;td&gt;0&lt;/td&gt;&lt;td&gt;&lt;/td&gt;&lt;td&gt;0&lt;/td&gt;&lt;td&gt;&lt;/td&gt;&lt;/tr&gt;</v>
      </c>
    </row>
    <row r="110" spans="1:11" ht="63.75" thickBot="1" x14ac:dyDescent="0.3">
      <c r="A110" s="11">
        <v>603191000</v>
      </c>
      <c r="B110" s="6">
        <v>2</v>
      </c>
      <c r="C110" s="7" t="s">
        <v>2925</v>
      </c>
      <c r="D110" s="6">
        <v>0</v>
      </c>
      <c r="E110" s="8"/>
      <c r="F110" s="6">
        <v>0</v>
      </c>
      <c r="G110" s="8"/>
      <c r="H110" s="6">
        <v>0</v>
      </c>
      <c r="I110" s="8"/>
      <c r="K110" t="str">
        <f t="shared" si="1"/>
        <v>&lt;tr&gt;&lt;td&gt;0603191000&lt;/td&gt;&lt;td&gt;2&lt;/td&gt;&lt;td&gt;с 22 февраля по 8 марта&lt;/td&gt;&lt;td&gt;0&lt;/td&gt;&lt;td&gt;&lt;/td&gt;&lt;td&gt;0&lt;/td&gt;&lt;td&gt;&lt;/td&gt;&lt;td&gt;0&lt;/td&gt;&lt;td&gt;&lt;/td&gt;&lt;/tr&gt;</v>
      </c>
    </row>
    <row r="111" spans="1:11" ht="79.5" thickBot="1" x14ac:dyDescent="0.3">
      <c r="A111" s="11">
        <v>603191000</v>
      </c>
      <c r="B111" s="6">
        <v>3</v>
      </c>
      <c r="C111" s="7" t="s">
        <v>2926</v>
      </c>
      <c r="D111" s="6">
        <v>0</v>
      </c>
      <c r="E111" s="8"/>
      <c r="F111" s="6">
        <v>0</v>
      </c>
      <c r="G111" s="8"/>
      <c r="H111" s="6">
        <v>0</v>
      </c>
      <c r="I111" s="8"/>
      <c r="K111" t="str">
        <f t="shared" si="1"/>
        <v>&lt;tr&gt;&lt;td&gt;0603191000&lt;/td&gt;&lt;td&gt;3&lt;/td&gt;&lt;td&gt;с 24 августа по 1 сентября&lt;/td&gt;&lt;td&gt;0&lt;/td&gt;&lt;td&gt;&lt;/td&gt;&lt;td&gt;0&lt;/td&gt;&lt;td&gt;&lt;/td&gt;&lt;td&gt;0&lt;/td&gt;&lt;td&gt;&lt;/td&gt;&lt;/tr&gt;</v>
      </c>
    </row>
    <row r="112" spans="1:11" ht="16.5" thickBot="1" x14ac:dyDescent="0.3">
      <c r="A112" s="11">
        <v>603191000</v>
      </c>
      <c r="B112" s="6">
        <v>9</v>
      </c>
      <c r="C112" s="7" t="s">
        <v>2893</v>
      </c>
      <c r="D112" s="6">
        <v>0</v>
      </c>
      <c r="E112" s="8"/>
      <c r="F112" s="6">
        <v>0</v>
      </c>
      <c r="G112" s="8"/>
      <c r="H112" s="6">
        <v>0</v>
      </c>
      <c r="I112" s="8"/>
      <c r="K112" t="str">
        <f t="shared" si="1"/>
        <v>&lt;tr&gt;&lt;td&gt;0603191000&lt;/td&gt;&lt;td&gt;9&lt;/td&gt;&lt;td&gt;прочие&lt;/td&gt;&lt;td&gt;0&lt;/td&gt;&lt;td&gt;&lt;/td&gt;&lt;td&gt;0&lt;/td&gt;&lt;td&gt;&lt;/td&gt;&lt;td&gt;0&lt;/td&gt;&lt;td&gt;&lt;/td&gt;&lt;/tr&gt;</v>
      </c>
    </row>
    <row r="113" spans="1:11" ht="63.75" thickBot="1" x14ac:dyDescent="0.3">
      <c r="A113" s="11">
        <v>603198000</v>
      </c>
      <c r="B113" s="6">
        <v>1</v>
      </c>
      <c r="C113" s="7" t="s">
        <v>2924</v>
      </c>
      <c r="D113" s="6">
        <v>0</v>
      </c>
      <c r="E113" s="8"/>
      <c r="F113" s="6">
        <v>0</v>
      </c>
      <c r="G113" s="8"/>
      <c r="H113" s="6">
        <v>0</v>
      </c>
      <c r="I113" s="8"/>
      <c r="K113" t="str">
        <f t="shared" si="1"/>
        <v>&lt;tr&gt;&lt;td&gt;0603198000&lt;/td&gt;&lt;td&gt;1&lt;/td&gt;&lt;td&gt;с 6 февраля по 14 февраля&lt;/td&gt;&lt;td&gt;0&lt;/td&gt;&lt;td&gt;&lt;/td&gt;&lt;td&gt;0&lt;/td&gt;&lt;td&gt;&lt;/td&gt;&lt;td&gt;0&lt;/td&gt;&lt;td&gt;&lt;/td&gt;&lt;/tr&gt;</v>
      </c>
    </row>
    <row r="114" spans="1:11" ht="63.75" thickBot="1" x14ac:dyDescent="0.3">
      <c r="A114" s="11">
        <v>603198000</v>
      </c>
      <c r="B114" s="6">
        <v>2</v>
      </c>
      <c r="C114" s="7" t="s">
        <v>2925</v>
      </c>
      <c r="D114" s="6">
        <v>0</v>
      </c>
      <c r="E114" s="8"/>
      <c r="F114" s="6">
        <v>0</v>
      </c>
      <c r="G114" s="8"/>
      <c r="H114" s="6">
        <v>0</v>
      </c>
      <c r="I114" s="8"/>
      <c r="K114" t="str">
        <f t="shared" si="1"/>
        <v>&lt;tr&gt;&lt;td&gt;0603198000&lt;/td&gt;&lt;td&gt;2&lt;/td&gt;&lt;td&gt;с 22 февраля по 8 марта&lt;/td&gt;&lt;td&gt;0&lt;/td&gt;&lt;td&gt;&lt;/td&gt;&lt;td&gt;0&lt;/td&gt;&lt;td&gt;&lt;/td&gt;&lt;td&gt;0&lt;/td&gt;&lt;td&gt;&lt;/td&gt;&lt;/tr&gt;</v>
      </c>
    </row>
    <row r="115" spans="1:11" ht="79.5" thickBot="1" x14ac:dyDescent="0.3">
      <c r="A115" s="11">
        <v>603198000</v>
      </c>
      <c r="B115" s="6">
        <v>3</v>
      </c>
      <c r="C115" s="7" t="s">
        <v>2926</v>
      </c>
      <c r="D115" s="6">
        <v>0</v>
      </c>
      <c r="E115" s="8"/>
      <c r="F115" s="6">
        <v>0</v>
      </c>
      <c r="G115" s="8"/>
      <c r="H115" s="6">
        <v>0</v>
      </c>
      <c r="I115" s="8"/>
      <c r="K115" t="str">
        <f t="shared" si="1"/>
        <v>&lt;tr&gt;&lt;td&gt;0603198000&lt;/td&gt;&lt;td&gt;3&lt;/td&gt;&lt;td&gt;с 24 августа по 1 сентября&lt;/td&gt;&lt;td&gt;0&lt;/td&gt;&lt;td&gt;&lt;/td&gt;&lt;td&gt;0&lt;/td&gt;&lt;td&gt;&lt;/td&gt;&lt;td&gt;0&lt;/td&gt;&lt;td&gt;&lt;/td&gt;&lt;/tr&gt;</v>
      </c>
    </row>
    <row r="116" spans="1:11" ht="16.5" thickBot="1" x14ac:dyDescent="0.3">
      <c r="A116" s="11">
        <v>603198000</v>
      </c>
      <c r="B116" s="6">
        <v>9</v>
      </c>
      <c r="C116" s="7" t="s">
        <v>2893</v>
      </c>
      <c r="D116" s="6">
        <v>0</v>
      </c>
      <c r="E116" s="8"/>
      <c r="F116" s="6">
        <v>0</v>
      </c>
      <c r="G116" s="8"/>
      <c r="H116" s="6">
        <v>0</v>
      </c>
      <c r="I116" s="8"/>
      <c r="K116" t="str">
        <f t="shared" si="1"/>
        <v>&lt;tr&gt;&lt;td&gt;0603198000&lt;/td&gt;&lt;td&gt;9&lt;/td&gt;&lt;td&gt;прочие&lt;/td&gt;&lt;td&gt;0&lt;/td&gt;&lt;td&gt;&lt;/td&gt;&lt;td&gt;0&lt;/td&gt;&lt;td&gt;&lt;/td&gt;&lt;td&gt;0&lt;/td&gt;&lt;td&gt;&lt;/td&gt;&lt;/tr&gt;</v>
      </c>
    </row>
    <row r="117" spans="1:11" ht="63.75" thickBot="1" x14ac:dyDescent="0.3">
      <c r="A117" s="11">
        <v>603900000</v>
      </c>
      <c r="B117" s="6">
        <v>1</v>
      </c>
      <c r="C117" s="7" t="s">
        <v>2924</v>
      </c>
      <c r="D117" s="6">
        <v>0</v>
      </c>
      <c r="E117" s="8"/>
      <c r="F117" s="6">
        <v>0</v>
      </c>
      <c r="G117" s="8"/>
      <c r="H117" s="6">
        <v>0</v>
      </c>
      <c r="I117" s="8"/>
      <c r="K117" t="str">
        <f t="shared" si="1"/>
        <v>&lt;tr&gt;&lt;td&gt;0603900000&lt;/td&gt;&lt;td&gt;1&lt;/td&gt;&lt;td&gt;с 6 февраля по 14 февраля&lt;/td&gt;&lt;td&gt;0&lt;/td&gt;&lt;td&gt;&lt;/td&gt;&lt;td&gt;0&lt;/td&gt;&lt;td&gt;&lt;/td&gt;&lt;td&gt;0&lt;/td&gt;&lt;td&gt;&lt;/td&gt;&lt;/tr&gt;</v>
      </c>
    </row>
    <row r="118" spans="1:11" ht="63.75" thickBot="1" x14ac:dyDescent="0.3">
      <c r="A118" s="11">
        <v>603900000</v>
      </c>
      <c r="B118" s="6">
        <v>2</v>
      </c>
      <c r="C118" s="7" t="s">
        <v>2925</v>
      </c>
      <c r="D118" s="6">
        <v>0</v>
      </c>
      <c r="E118" s="8"/>
      <c r="F118" s="6">
        <v>0</v>
      </c>
      <c r="G118" s="8"/>
      <c r="H118" s="6">
        <v>0</v>
      </c>
      <c r="I118" s="8"/>
      <c r="K118" t="str">
        <f t="shared" si="1"/>
        <v>&lt;tr&gt;&lt;td&gt;0603900000&lt;/td&gt;&lt;td&gt;2&lt;/td&gt;&lt;td&gt;с 22 февраля по 8 марта&lt;/td&gt;&lt;td&gt;0&lt;/td&gt;&lt;td&gt;&lt;/td&gt;&lt;td&gt;0&lt;/td&gt;&lt;td&gt;&lt;/td&gt;&lt;td&gt;0&lt;/td&gt;&lt;td&gt;&lt;/td&gt;&lt;/tr&gt;</v>
      </c>
    </row>
    <row r="119" spans="1:11" ht="79.5" thickBot="1" x14ac:dyDescent="0.3">
      <c r="A119" s="11">
        <v>603900000</v>
      </c>
      <c r="B119" s="6">
        <v>3</v>
      </c>
      <c r="C119" s="7" t="s">
        <v>2926</v>
      </c>
      <c r="D119" s="6">
        <v>0</v>
      </c>
      <c r="E119" s="8"/>
      <c r="F119" s="6">
        <v>0</v>
      </c>
      <c r="G119" s="8"/>
      <c r="H119" s="6">
        <v>0</v>
      </c>
      <c r="I119" s="8"/>
      <c r="K119" t="str">
        <f t="shared" si="1"/>
        <v>&lt;tr&gt;&lt;td&gt;0603900000&lt;/td&gt;&lt;td&gt;3&lt;/td&gt;&lt;td&gt;с 24 августа по 1 сентября&lt;/td&gt;&lt;td&gt;0&lt;/td&gt;&lt;td&gt;&lt;/td&gt;&lt;td&gt;0&lt;/td&gt;&lt;td&gt;&lt;/td&gt;&lt;td&gt;0&lt;/td&gt;&lt;td&gt;&lt;/td&gt;&lt;/tr&gt;</v>
      </c>
    </row>
    <row r="120" spans="1:11" ht="16.5" thickBot="1" x14ac:dyDescent="0.3">
      <c r="A120" s="11">
        <v>603900000</v>
      </c>
      <c r="B120" s="6">
        <v>9</v>
      </c>
      <c r="C120" s="7" t="s">
        <v>2893</v>
      </c>
      <c r="D120" s="6">
        <v>0</v>
      </c>
      <c r="E120" s="8"/>
      <c r="F120" s="6">
        <v>0</v>
      </c>
      <c r="G120" s="8"/>
      <c r="H120" s="6">
        <v>0</v>
      </c>
      <c r="I120" s="8"/>
      <c r="K120" t="str">
        <f t="shared" si="1"/>
        <v>&lt;tr&gt;&lt;td&gt;0603900000&lt;/td&gt;&lt;td&gt;9&lt;/td&gt;&lt;td&gt;прочие&lt;/td&gt;&lt;td&gt;0&lt;/td&gt;&lt;td&gt;&lt;/td&gt;&lt;td&gt;0&lt;/td&gt;&lt;td&gt;&lt;/td&gt;&lt;td&gt;0&lt;/td&gt;&lt;td&gt;&lt;/td&gt;&lt;/tr&gt;</v>
      </c>
    </row>
    <row r="121" spans="1:11" ht="79.5" thickBot="1" x14ac:dyDescent="0.3">
      <c r="A121" s="11">
        <v>703101900</v>
      </c>
      <c r="B121" s="6">
        <v>1</v>
      </c>
      <c r="C121" s="7" t="s">
        <v>2927</v>
      </c>
      <c r="D121" s="6">
        <v>1</v>
      </c>
      <c r="E121" s="7" t="s">
        <v>2928</v>
      </c>
      <c r="F121" s="6">
        <v>0</v>
      </c>
      <c r="G121" s="8"/>
      <c r="H121" s="6">
        <v>0</v>
      </c>
      <c r="I121" s="8"/>
      <c r="K121" t="str">
        <f t="shared" si="1"/>
        <v>&lt;tr&gt;&lt;td&gt;0703101900&lt;/td&gt;&lt;td&gt;1&lt;/td&gt;&lt;td&gt;с 1 ноября по 30 июня&lt;/td&gt;&lt;td&gt;1&lt;/td&gt;&lt;td&gt;лук-репка в состоянии покоя&lt;/td&gt;&lt;td&gt;0&lt;/td&gt;&lt;td&gt;&lt;/td&gt;&lt;td&gt;0&lt;/td&gt;&lt;td&gt;&lt;/td&gt;&lt;/tr&gt;</v>
      </c>
    </row>
    <row r="122" spans="1:11" ht="63.75" thickBot="1" x14ac:dyDescent="0.3">
      <c r="A122" s="11">
        <v>703101900</v>
      </c>
      <c r="B122" s="6">
        <v>1</v>
      </c>
      <c r="C122" s="7" t="s">
        <v>2927</v>
      </c>
      <c r="D122" s="6">
        <v>9</v>
      </c>
      <c r="E122" s="7" t="s">
        <v>2893</v>
      </c>
      <c r="F122" s="6">
        <v>0</v>
      </c>
      <c r="G122" s="8"/>
      <c r="H122" s="6">
        <v>0</v>
      </c>
      <c r="I122" s="8"/>
      <c r="K122" t="str">
        <f t="shared" si="1"/>
        <v>&lt;tr&gt;&lt;td&gt;0703101900&lt;/td&gt;&lt;td&gt;1&lt;/td&gt;&lt;td&gt;с 1 ноября по 30 июня&lt;/td&gt;&lt;td&gt;9&lt;/td&gt;&lt;td&gt;прочие&lt;/td&gt;&lt;td&gt;0&lt;/td&gt;&lt;td&gt;&lt;/td&gt;&lt;td&gt;0&lt;/td&gt;&lt;td&gt;&lt;/td&gt;&lt;/tr&gt;</v>
      </c>
    </row>
    <row r="123" spans="1:11" ht="79.5" thickBot="1" x14ac:dyDescent="0.3">
      <c r="A123" s="11">
        <v>703101900</v>
      </c>
      <c r="B123" s="6">
        <v>2</v>
      </c>
      <c r="C123" s="7" t="s">
        <v>2929</v>
      </c>
      <c r="D123" s="6">
        <v>1</v>
      </c>
      <c r="E123" s="7" t="s">
        <v>2928</v>
      </c>
      <c r="F123" s="6">
        <v>0</v>
      </c>
      <c r="G123" s="8"/>
      <c r="H123" s="6">
        <v>0</v>
      </c>
      <c r="I123" s="8"/>
      <c r="K123" t="str">
        <f t="shared" si="1"/>
        <v>&lt;tr&gt;&lt;td&gt;0703101900&lt;/td&gt;&lt;td&gt;2&lt;/td&gt;&lt;td&gt;с 1 июля по 31 октября&lt;/td&gt;&lt;td&gt;1&lt;/td&gt;&lt;td&gt;лук-репка в состоянии покоя&lt;/td&gt;&lt;td&gt;0&lt;/td&gt;&lt;td&gt;&lt;/td&gt;&lt;td&gt;0&lt;/td&gt;&lt;td&gt;&lt;/td&gt;&lt;/tr&gt;</v>
      </c>
    </row>
    <row r="124" spans="1:11" ht="63.75" thickBot="1" x14ac:dyDescent="0.3">
      <c r="A124" s="11">
        <v>703101900</v>
      </c>
      <c r="B124" s="6">
        <v>2</v>
      </c>
      <c r="C124" s="7" t="s">
        <v>2929</v>
      </c>
      <c r="D124" s="6">
        <v>9</v>
      </c>
      <c r="E124" s="7" t="s">
        <v>2893</v>
      </c>
      <c r="F124" s="6">
        <v>0</v>
      </c>
      <c r="G124" s="8"/>
      <c r="H124" s="6">
        <v>0</v>
      </c>
      <c r="I124" s="8"/>
      <c r="K124" t="str">
        <f t="shared" si="1"/>
        <v>&lt;tr&gt;&lt;td&gt;0703101900&lt;/td&gt;&lt;td&gt;2&lt;/td&gt;&lt;td&gt;с 1 июля по 31 октября&lt;/td&gt;&lt;td&gt;9&lt;/td&gt;&lt;td&gt;прочие&lt;/td&gt;&lt;td&gt;0&lt;/td&gt;&lt;td&gt;&lt;/td&gt;&lt;td&gt;0&lt;/td&gt;&lt;td&gt;&lt;/td&gt;&lt;/tr&gt;</v>
      </c>
    </row>
    <row r="125" spans="1:11" ht="63.75" thickBot="1" x14ac:dyDescent="0.3">
      <c r="A125" s="11">
        <v>703200000</v>
      </c>
      <c r="B125" s="6">
        <v>1</v>
      </c>
      <c r="C125" s="7" t="s">
        <v>2930</v>
      </c>
      <c r="D125" s="6">
        <v>0</v>
      </c>
      <c r="E125" s="8"/>
      <c r="F125" s="6">
        <v>0</v>
      </c>
      <c r="G125" s="8"/>
      <c r="H125" s="6">
        <v>0</v>
      </c>
      <c r="I125" s="8"/>
      <c r="K125" t="str">
        <f t="shared" si="1"/>
        <v>&lt;tr&gt;&lt;td&gt;0703200000&lt;/td&gt;&lt;td&gt;1&lt;/td&gt;&lt;td&gt;с 1 октября по 31 мая&lt;/td&gt;&lt;td&gt;0&lt;/td&gt;&lt;td&gt;&lt;/td&gt;&lt;td&gt;0&lt;/td&gt;&lt;td&gt;&lt;/td&gt;&lt;td&gt;0&lt;/td&gt;&lt;td&gt;&lt;/td&gt;&lt;/tr&gt;</v>
      </c>
    </row>
    <row r="126" spans="1:11" ht="79.5" thickBot="1" x14ac:dyDescent="0.3">
      <c r="A126" s="11">
        <v>703200000</v>
      </c>
      <c r="B126" s="6">
        <v>2</v>
      </c>
      <c r="C126" s="7" t="s">
        <v>2931</v>
      </c>
      <c r="D126" s="6">
        <v>0</v>
      </c>
      <c r="E126" s="8"/>
      <c r="F126" s="6">
        <v>0</v>
      </c>
      <c r="G126" s="8"/>
      <c r="H126" s="6">
        <v>0</v>
      </c>
      <c r="I126" s="8"/>
      <c r="K126" t="str">
        <f t="shared" si="1"/>
        <v>&lt;tr&gt;&lt;td&gt;0703200000&lt;/td&gt;&lt;td&gt;2&lt;/td&gt;&lt;td&gt;с 1 июня по 30 сентября&lt;/td&gt;&lt;td&gt;0&lt;/td&gt;&lt;td&gt;&lt;/td&gt;&lt;td&gt;0&lt;/td&gt;&lt;td&gt;&lt;/td&gt;&lt;td&gt;0&lt;/td&gt;&lt;td&gt;&lt;/td&gt;&lt;/tr&gt;</v>
      </c>
    </row>
    <row r="127" spans="1:11" ht="63.75" thickBot="1" x14ac:dyDescent="0.3">
      <c r="A127" s="11">
        <v>704901001</v>
      </c>
      <c r="B127" s="6">
        <v>1</v>
      </c>
      <c r="C127" s="7" t="s">
        <v>2932</v>
      </c>
      <c r="D127" s="6">
        <v>0</v>
      </c>
      <c r="E127" s="8"/>
      <c r="F127" s="6">
        <v>0</v>
      </c>
      <c r="G127" s="8"/>
      <c r="H127" s="6">
        <v>0</v>
      </c>
      <c r="I127" s="8"/>
      <c r="K127" t="str">
        <f t="shared" si="1"/>
        <v>&lt;tr&gt;&lt;td&gt;0704901001&lt;/td&gt;&lt;td&gt;1&lt;/td&gt;&lt;td&gt;с 1 августа по 31 октября&lt;/td&gt;&lt;td&gt;0&lt;/td&gt;&lt;td&gt;&lt;/td&gt;&lt;td&gt;0&lt;/td&gt;&lt;td&gt;&lt;/td&gt;&lt;td&gt;0&lt;/td&gt;&lt;td&gt;&lt;/td&gt;&lt;/tr&gt;</v>
      </c>
    </row>
    <row r="128" spans="1:11" ht="63.75" thickBot="1" x14ac:dyDescent="0.3">
      <c r="A128" s="11">
        <v>704901001</v>
      </c>
      <c r="B128" s="6">
        <v>2</v>
      </c>
      <c r="C128" s="7" t="s">
        <v>2933</v>
      </c>
      <c r="D128" s="6">
        <v>0</v>
      </c>
      <c r="E128" s="8"/>
      <c r="F128" s="6">
        <v>0</v>
      </c>
      <c r="G128" s="8"/>
      <c r="H128" s="6">
        <v>0</v>
      </c>
      <c r="I128" s="8"/>
      <c r="K128" t="str">
        <f t="shared" si="1"/>
        <v>&lt;tr&gt;&lt;td&gt;0704901001&lt;/td&gt;&lt;td&gt;2&lt;/td&gt;&lt;td&gt;с 1 ноября по 31 июля&lt;/td&gt;&lt;td&gt;0&lt;/td&gt;&lt;td&gt;&lt;/td&gt;&lt;td&gt;0&lt;/td&gt;&lt;td&gt;&lt;/td&gt;&lt;td&gt;0&lt;/td&gt;&lt;td&gt;&lt;/td&gt;&lt;/tr&gt;</v>
      </c>
    </row>
    <row r="129" spans="1:11" ht="63.75" thickBot="1" x14ac:dyDescent="0.3">
      <c r="A129" s="11">
        <v>704901009</v>
      </c>
      <c r="B129" s="6">
        <v>1</v>
      </c>
      <c r="C129" s="7" t="s">
        <v>2932</v>
      </c>
      <c r="D129" s="6">
        <v>0</v>
      </c>
      <c r="E129" s="8"/>
      <c r="F129" s="6">
        <v>0</v>
      </c>
      <c r="G129" s="8"/>
      <c r="H129" s="6">
        <v>0</v>
      </c>
      <c r="I129" s="8"/>
      <c r="K129" t="str">
        <f t="shared" si="1"/>
        <v>&lt;tr&gt;&lt;td&gt;0704901009&lt;/td&gt;&lt;td&gt;1&lt;/td&gt;&lt;td&gt;с 1 августа по 31 октября&lt;/td&gt;&lt;td&gt;0&lt;/td&gt;&lt;td&gt;&lt;/td&gt;&lt;td&gt;0&lt;/td&gt;&lt;td&gt;&lt;/td&gt;&lt;td&gt;0&lt;/td&gt;&lt;td&gt;&lt;/td&gt;&lt;/tr&gt;</v>
      </c>
    </row>
    <row r="130" spans="1:11" ht="63.75" thickBot="1" x14ac:dyDescent="0.3">
      <c r="A130" s="11">
        <v>704901009</v>
      </c>
      <c r="B130" s="6">
        <v>2</v>
      </c>
      <c r="C130" s="7" t="s">
        <v>2933</v>
      </c>
      <c r="D130" s="6">
        <v>0</v>
      </c>
      <c r="E130" s="8"/>
      <c r="F130" s="6">
        <v>0</v>
      </c>
      <c r="G130" s="8"/>
      <c r="H130" s="6">
        <v>0</v>
      </c>
      <c r="I130" s="8"/>
      <c r="K130" t="str">
        <f t="shared" ref="K130:K193" si="2">_xlfn.CONCAT("&lt;tr&gt;","&lt;td&gt;","0",A130,"&lt;/td&gt;","&lt;td&gt;",B130,"&lt;/td&gt;","&lt;td&gt;",C130,"&lt;/td&gt;","&lt;td&gt;",D130,"&lt;/td&gt;","&lt;td&gt;",E130,"&lt;/td&gt;","&lt;td&gt;",F130,"&lt;/td&gt;","&lt;td&gt;",G130,"&lt;/td&gt;","&lt;td&gt;",H130,"&lt;/td&gt;","&lt;td&gt;",I130,"&lt;/td&gt;","&lt;/tr&gt;")</f>
        <v>&lt;tr&gt;&lt;td&gt;0704901009&lt;/td&gt;&lt;td&gt;2&lt;/td&gt;&lt;td&gt;с 1 ноября по 31 июля&lt;/td&gt;&lt;td&gt;0&lt;/td&gt;&lt;td&gt;&lt;/td&gt;&lt;td&gt;0&lt;/td&gt;&lt;td&gt;&lt;/td&gt;&lt;td&gt;0&lt;/td&gt;&lt;td&gt;&lt;/td&gt;&lt;/tr&gt;</v>
      </c>
    </row>
    <row r="131" spans="1:11" ht="79.5" thickBot="1" x14ac:dyDescent="0.3">
      <c r="A131" s="11">
        <v>704909000</v>
      </c>
      <c r="B131" s="6">
        <v>1</v>
      </c>
      <c r="C131" s="7" t="s">
        <v>2934</v>
      </c>
      <c r="D131" s="6">
        <v>0</v>
      </c>
      <c r="E131" s="8"/>
      <c r="F131" s="6">
        <v>0</v>
      </c>
      <c r="G131" s="8"/>
      <c r="H131" s="6">
        <v>0</v>
      </c>
      <c r="I131" s="8"/>
      <c r="K131" t="str">
        <f t="shared" si="2"/>
        <v>&lt;tr&gt;&lt;td&gt;0704909000&lt;/td&gt;&lt;td&gt;1&lt;/td&gt;&lt;td&gt;кольраби, капуста савойская&lt;/td&gt;&lt;td&gt;0&lt;/td&gt;&lt;td&gt;&lt;/td&gt;&lt;td&gt;0&lt;/td&gt;&lt;td&gt;&lt;/td&gt;&lt;td&gt;0&lt;/td&gt;&lt;td&gt;&lt;/td&gt;&lt;/tr&gt;</v>
      </c>
    </row>
    <row r="132" spans="1:11" ht="48" thickBot="1" x14ac:dyDescent="0.3">
      <c r="A132" s="11">
        <v>704909000</v>
      </c>
      <c r="B132" s="6">
        <v>2</v>
      </c>
      <c r="C132" s="7" t="s">
        <v>2935</v>
      </c>
      <c r="D132" s="6">
        <v>0</v>
      </c>
      <c r="E132" s="8"/>
      <c r="F132" s="6">
        <v>0</v>
      </c>
      <c r="G132" s="8"/>
      <c r="H132" s="6">
        <v>0</v>
      </c>
      <c r="I132" s="8"/>
      <c r="K132" t="str">
        <f t="shared" si="2"/>
        <v>&lt;tr&gt;&lt;td&gt;0704909000&lt;/td&gt;&lt;td&gt;2&lt;/td&gt;&lt;td&gt;капуста китайская&lt;/td&gt;&lt;td&gt;0&lt;/td&gt;&lt;td&gt;&lt;/td&gt;&lt;td&gt;0&lt;/td&gt;&lt;td&gt;&lt;/td&gt;&lt;td&gt;0&lt;/td&gt;&lt;td&gt;&lt;/td&gt;&lt;/tr&gt;</v>
      </c>
    </row>
    <row r="133" spans="1:11" ht="16.5" thickBot="1" x14ac:dyDescent="0.3">
      <c r="A133" s="11">
        <v>704909000</v>
      </c>
      <c r="B133" s="6">
        <v>9</v>
      </c>
      <c r="C133" s="7" t="s">
        <v>2893</v>
      </c>
      <c r="D133" s="6">
        <v>0</v>
      </c>
      <c r="E133" s="8"/>
      <c r="F133" s="6">
        <v>0</v>
      </c>
      <c r="G133" s="8"/>
      <c r="H133" s="6">
        <v>0</v>
      </c>
      <c r="I133" s="8"/>
      <c r="K133" t="str">
        <f t="shared" si="2"/>
        <v>&lt;tr&gt;&lt;td&gt;0704909000&lt;/td&gt;&lt;td&gt;9&lt;/td&gt;&lt;td&gt;прочие&lt;/td&gt;&lt;td&gt;0&lt;/td&gt;&lt;td&gt;&lt;/td&gt;&lt;td&gt;0&lt;/td&gt;&lt;td&gt;&lt;/td&gt;&lt;td&gt;0&lt;/td&gt;&lt;td&gt;&lt;/td&gt;&lt;/tr&gt;</v>
      </c>
    </row>
    <row r="134" spans="1:11" ht="63.75" thickBot="1" x14ac:dyDescent="0.3">
      <c r="A134" s="11">
        <v>706100001</v>
      </c>
      <c r="B134" s="6">
        <v>1</v>
      </c>
      <c r="C134" s="7" t="s">
        <v>2927</v>
      </c>
      <c r="D134" s="6">
        <v>0</v>
      </c>
      <c r="E134" s="8"/>
      <c r="F134" s="6">
        <v>0</v>
      </c>
      <c r="G134" s="8"/>
      <c r="H134" s="6">
        <v>0</v>
      </c>
      <c r="I134" s="8"/>
      <c r="K134" t="str">
        <f t="shared" si="2"/>
        <v>&lt;tr&gt;&lt;td&gt;0706100001&lt;/td&gt;&lt;td&gt;1&lt;/td&gt;&lt;td&gt;с 1 ноября по 30 июня&lt;/td&gt;&lt;td&gt;0&lt;/td&gt;&lt;td&gt;&lt;/td&gt;&lt;td&gt;0&lt;/td&gt;&lt;td&gt;&lt;/td&gt;&lt;td&gt;0&lt;/td&gt;&lt;td&gt;&lt;/td&gt;&lt;/tr&gt;</v>
      </c>
    </row>
    <row r="135" spans="1:11" ht="63.75" thickBot="1" x14ac:dyDescent="0.3">
      <c r="A135" s="11">
        <v>706100001</v>
      </c>
      <c r="B135" s="6">
        <v>2</v>
      </c>
      <c r="C135" s="7" t="s">
        <v>2929</v>
      </c>
      <c r="D135" s="6">
        <v>0</v>
      </c>
      <c r="E135" s="8"/>
      <c r="F135" s="6">
        <v>0</v>
      </c>
      <c r="G135" s="8"/>
      <c r="H135" s="6">
        <v>0</v>
      </c>
      <c r="I135" s="8"/>
      <c r="K135" t="str">
        <f t="shared" si="2"/>
        <v>&lt;tr&gt;&lt;td&gt;0706100001&lt;/td&gt;&lt;td&gt;2&lt;/td&gt;&lt;td&gt;с 1 июля по 31 октября&lt;/td&gt;&lt;td&gt;0&lt;/td&gt;&lt;td&gt;&lt;/td&gt;&lt;td&gt;0&lt;/td&gt;&lt;td&gt;&lt;/td&gt;&lt;td&gt;0&lt;/td&gt;&lt;td&gt;&lt;/td&gt;&lt;/tr&gt;</v>
      </c>
    </row>
    <row r="136" spans="1:11" ht="63.75" thickBot="1" x14ac:dyDescent="0.3">
      <c r="A136" s="11">
        <v>706100009</v>
      </c>
      <c r="B136" s="6">
        <v>1</v>
      </c>
      <c r="C136" s="7" t="s">
        <v>2927</v>
      </c>
      <c r="D136" s="6">
        <v>0</v>
      </c>
      <c r="E136" s="8"/>
      <c r="F136" s="6">
        <v>0</v>
      </c>
      <c r="G136" s="8"/>
      <c r="H136" s="6">
        <v>0</v>
      </c>
      <c r="I136" s="8"/>
      <c r="K136" t="str">
        <f t="shared" si="2"/>
        <v>&lt;tr&gt;&lt;td&gt;0706100009&lt;/td&gt;&lt;td&gt;1&lt;/td&gt;&lt;td&gt;с 1 ноября по 30 июня&lt;/td&gt;&lt;td&gt;0&lt;/td&gt;&lt;td&gt;&lt;/td&gt;&lt;td&gt;0&lt;/td&gt;&lt;td&gt;&lt;/td&gt;&lt;td&gt;0&lt;/td&gt;&lt;td&gt;&lt;/td&gt;&lt;/tr&gt;</v>
      </c>
    </row>
    <row r="137" spans="1:11" ht="63.75" thickBot="1" x14ac:dyDescent="0.3">
      <c r="A137" s="11">
        <v>706100009</v>
      </c>
      <c r="B137" s="6">
        <v>2</v>
      </c>
      <c r="C137" s="7" t="s">
        <v>2929</v>
      </c>
      <c r="D137" s="6">
        <v>0</v>
      </c>
      <c r="E137" s="8"/>
      <c r="F137" s="6">
        <v>0</v>
      </c>
      <c r="G137" s="8"/>
      <c r="H137" s="6">
        <v>0</v>
      </c>
      <c r="I137" s="8"/>
      <c r="K137" t="str">
        <f t="shared" si="2"/>
        <v>&lt;tr&gt;&lt;td&gt;0706100009&lt;/td&gt;&lt;td&gt;2&lt;/td&gt;&lt;td&gt;с 1 июля по 31 октября&lt;/td&gt;&lt;td&gt;0&lt;/td&gt;&lt;td&gt;&lt;/td&gt;&lt;td&gt;0&lt;/td&gt;&lt;td&gt;&lt;/td&gt;&lt;td&gt;0&lt;/td&gt;&lt;td&gt;&lt;/td&gt;&lt;/tr&gt;</v>
      </c>
    </row>
    <row r="138" spans="1:11" ht="63.75" thickBot="1" x14ac:dyDescent="0.3">
      <c r="A138" s="11">
        <v>706909001</v>
      </c>
      <c r="B138" s="6">
        <v>1</v>
      </c>
      <c r="C138" s="7" t="s">
        <v>2936</v>
      </c>
      <c r="D138" s="6">
        <v>0</v>
      </c>
      <c r="E138" s="8"/>
      <c r="F138" s="6">
        <v>0</v>
      </c>
      <c r="G138" s="8"/>
      <c r="H138" s="6">
        <v>0</v>
      </c>
      <c r="I138" s="8"/>
      <c r="K138" t="str">
        <f t="shared" si="2"/>
        <v>&lt;tr&gt;&lt;td&gt;0706909001&lt;/td&gt;&lt;td&gt;1&lt;/td&gt;&lt;td&gt;1 ноября по 30 июня&lt;/td&gt;&lt;td&gt;0&lt;/td&gt;&lt;td&gt;&lt;/td&gt;&lt;td&gt;0&lt;/td&gt;&lt;td&gt;&lt;/td&gt;&lt;td&gt;0&lt;/td&gt;&lt;td&gt;&lt;/td&gt;&lt;/tr&gt;</v>
      </c>
    </row>
    <row r="139" spans="1:11" ht="48" thickBot="1" x14ac:dyDescent="0.3">
      <c r="A139" s="11">
        <v>706909001</v>
      </c>
      <c r="B139" s="6">
        <v>2</v>
      </c>
      <c r="C139" s="7" t="s">
        <v>2937</v>
      </c>
      <c r="D139" s="6">
        <v>0</v>
      </c>
      <c r="E139" s="8"/>
      <c r="F139" s="6">
        <v>0</v>
      </c>
      <c r="G139" s="8"/>
      <c r="H139" s="6">
        <v>0</v>
      </c>
      <c r="I139" s="8"/>
      <c r="K139" t="str">
        <f t="shared" si="2"/>
        <v>&lt;tr&gt;&lt;td&gt;0706909001&lt;/td&gt;&lt;td&gt;2&lt;/td&gt;&lt;td&gt;1 июля по 31 октября&lt;/td&gt;&lt;td&gt;0&lt;/td&gt;&lt;td&gt;&lt;/td&gt;&lt;td&gt;0&lt;/td&gt;&lt;td&gt;&lt;/td&gt;&lt;td&gt;0&lt;/td&gt;&lt;td&gt;&lt;/td&gt;&lt;/tr&gt;</v>
      </c>
    </row>
    <row r="140" spans="1:11" ht="95.25" thickBot="1" x14ac:dyDescent="0.3">
      <c r="A140" s="11">
        <v>706909009</v>
      </c>
      <c r="B140" s="6">
        <v>1</v>
      </c>
      <c r="C140" s="7" t="s">
        <v>2938</v>
      </c>
      <c r="D140" s="6">
        <v>0</v>
      </c>
      <c r="E140" s="8"/>
      <c r="F140" s="6">
        <v>0</v>
      </c>
      <c r="G140" s="8"/>
      <c r="H140" s="6">
        <v>0</v>
      </c>
      <c r="I140" s="8"/>
      <c r="K140" t="str">
        <f t="shared" si="2"/>
        <v>&lt;tr&gt;&lt;td&gt;0706909009&lt;/td&gt;&lt;td&gt;1&lt;/td&gt;&lt;td&gt;редис красный, с 1 ноября по 30 июня&lt;/td&gt;&lt;td&gt;0&lt;/td&gt;&lt;td&gt;&lt;/td&gt;&lt;td&gt;0&lt;/td&gt;&lt;td&gt;&lt;/td&gt;&lt;td&gt;0&lt;/td&gt;&lt;td&gt;&lt;/td&gt;&lt;/tr&gt;</v>
      </c>
    </row>
    <row r="141" spans="1:11" ht="95.25" thickBot="1" x14ac:dyDescent="0.3">
      <c r="A141" s="11">
        <v>706909009</v>
      </c>
      <c r="B141" s="6">
        <v>2</v>
      </c>
      <c r="C141" s="7" t="s">
        <v>2939</v>
      </c>
      <c r="D141" s="6">
        <v>0</v>
      </c>
      <c r="E141" s="8"/>
      <c r="F141" s="6">
        <v>0</v>
      </c>
      <c r="G141" s="8"/>
      <c r="H141" s="6">
        <v>0</v>
      </c>
      <c r="I141" s="8"/>
      <c r="K141" t="str">
        <f t="shared" si="2"/>
        <v>&lt;tr&gt;&lt;td&gt;0706909009&lt;/td&gt;&lt;td&gt;2&lt;/td&gt;&lt;td&gt;редис красный, с 1 июля по 31 октября&lt;/td&gt;&lt;td&gt;0&lt;/td&gt;&lt;td&gt;&lt;/td&gt;&lt;td&gt;0&lt;/td&gt;&lt;td&gt;&lt;/td&gt;&lt;td&gt;0&lt;/td&gt;&lt;td&gt;&lt;/td&gt;&lt;/tr&gt;</v>
      </c>
    </row>
    <row r="142" spans="1:11" ht="48" thickBot="1" x14ac:dyDescent="0.3">
      <c r="A142" s="11">
        <v>706909009</v>
      </c>
      <c r="B142" s="6">
        <v>3</v>
      </c>
      <c r="C142" s="7" t="s">
        <v>2940</v>
      </c>
      <c r="D142" s="6">
        <v>0</v>
      </c>
      <c r="E142" s="8"/>
      <c r="F142" s="6">
        <v>0</v>
      </c>
      <c r="G142" s="8"/>
      <c r="H142" s="6">
        <v>0</v>
      </c>
      <c r="I142" s="8"/>
      <c r="K142" t="str">
        <f t="shared" si="2"/>
        <v>&lt;tr&gt;&lt;td&gt;0706909009&lt;/td&gt;&lt;td&gt;3&lt;/td&gt;&lt;td&gt;дайкон (сладкая редька)&lt;/td&gt;&lt;td&gt;0&lt;/td&gt;&lt;td&gt;&lt;/td&gt;&lt;td&gt;0&lt;/td&gt;&lt;td&gt;&lt;/td&gt;&lt;td&gt;0&lt;/td&gt;&lt;td&gt;&lt;/td&gt;&lt;/tr&gt;</v>
      </c>
    </row>
    <row r="143" spans="1:11" ht="16.5" thickBot="1" x14ac:dyDescent="0.3">
      <c r="A143" s="11">
        <v>706909009</v>
      </c>
      <c r="B143" s="6">
        <v>4</v>
      </c>
      <c r="C143" s="7" t="s">
        <v>2941</v>
      </c>
      <c r="D143" s="6">
        <v>0</v>
      </c>
      <c r="E143" s="8"/>
      <c r="F143" s="6">
        <v>0</v>
      </c>
      <c r="G143" s="8"/>
      <c r="H143" s="6">
        <v>0</v>
      </c>
      <c r="I143" s="8"/>
      <c r="K143" t="str">
        <f t="shared" si="2"/>
        <v>&lt;tr&gt;&lt;td&gt;0706909009&lt;/td&gt;&lt;td&gt;4&lt;/td&gt;&lt;td&gt;редька&lt;/td&gt;&lt;td&gt;0&lt;/td&gt;&lt;td&gt;&lt;/td&gt;&lt;td&gt;0&lt;/td&gt;&lt;td&gt;&lt;/td&gt;&lt;td&gt;0&lt;/td&gt;&lt;td&gt;&lt;/td&gt;&lt;/tr&gt;</v>
      </c>
    </row>
    <row r="144" spans="1:11" ht="16.5" thickBot="1" x14ac:dyDescent="0.3">
      <c r="A144" s="11">
        <v>706909009</v>
      </c>
      <c r="B144" s="6">
        <v>9</v>
      </c>
      <c r="C144" s="7" t="s">
        <v>2893</v>
      </c>
      <c r="D144" s="6">
        <v>0</v>
      </c>
      <c r="E144" s="8"/>
      <c r="F144" s="6">
        <v>0</v>
      </c>
      <c r="G144" s="8"/>
      <c r="H144" s="6">
        <v>0</v>
      </c>
      <c r="I144" s="8"/>
      <c r="K144" t="str">
        <f t="shared" si="2"/>
        <v>&lt;tr&gt;&lt;td&gt;0706909009&lt;/td&gt;&lt;td&gt;9&lt;/td&gt;&lt;td&gt;прочие&lt;/td&gt;&lt;td&gt;0&lt;/td&gt;&lt;td&gt;&lt;/td&gt;&lt;td&gt;0&lt;/td&gt;&lt;td&gt;&lt;/td&gt;&lt;td&gt;0&lt;/td&gt;&lt;td&gt;&lt;/td&gt;&lt;/tr&gt;</v>
      </c>
    </row>
    <row r="145" spans="1:11" ht="63.75" thickBot="1" x14ac:dyDescent="0.3">
      <c r="A145" s="11">
        <v>709601001</v>
      </c>
      <c r="B145" s="6">
        <v>1</v>
      </c>
      <c r="C145" s="7" t="s">
        <v>2942</v>
      </c>
      <c r="D145" s="6">
        <v>0</v>
      </c>
      <c r="E145" s="8"/>
      <c r="F145" s="6">
        <v>0</v>
      </c>
      <c r="G145" s="8"/>
      <c r="H145" s="6">
        <v>0</v>
      </c>
      <c r="I145" s="8"/>
      <c r="K145" t="str">
        <f t="shared" si="2"/>
        <v>&lt;tr&gt;&lt;td&gt;0709601001&lt;/td&gt;&lt;td&gt;1&lt;/td&gt;&lt;td&gt;с 1 апреля по 30 июня&lt;/td&gt;&lt;td&gt;0&lt;/td&gt;&lt;td&gt;&lt;/td&gt;&lt;td&gt;0&lt;/td&gt;&lt;td&gt;&lt;/td&gt;&lt;td&gt;0&lt;/td&gt;&lt;td&gt;&lt;/td&gt;&lt;/tr&gt;</v>
      </c>
    </row>
    <row r="146" spans="1:11" ht="79.5" thickBot="1" x14ac:dyDescent="0.3">
      <c r="A146" s="12">
        <v>709601001</v>
      </c>
      <c r="B146" s="5">
        <v>2</v>
      </c>
      <c r="C146" s="9" t="s">
        <v>2943</v>
      </c>
      <c r="D146" s="5">
        <v>0</v>
      </c>
      <c r="E146" s="10"/>
      <c r="F146" s="5">
        <v>0</v>
      </c>
      <c r="G146" s="10"/>
      <c r="H146" s="5">
        <v>0</v>
      </c>
      <c r="I146" s="10"/>
      <c r="K146" t="str">
        <f t="shared" si="2"/>
        <v>&lt;tr&gt;&lt;td&gt;0709601001&lt;/td&gt;&lt;td&gt;2&lt;/td&gt;&lt;td&gt;с 1 июля по 30 сентября&lt;/td&gt;&lt;td&gt;0&lt;/td&gt;&lt;td&gt;&lt;/td&gt;&lt;td&gt;0&lt;/td&gt;&lt;td&gt;&lt;/td&gt;&lt;td&gt;0&lt;/td&gt;&lt;td&gt;&lt;/td&gt;&lt;/tr&gt;</v>
      </c>
    </row>
    <row r="147" spans="1:11" ht="63.75" thickBot="1" x14ac:dyDescent="0.3">
      <c r="A147" s="11">
        <v>709601002</v>
      </c>
      <c r="B147" s="6">
        <v>1</v>
      </c>
      <c r="C147" s="7" t="s">
        <v>2944</v>
      </c>
      <c r="D147" s="6">
        <v>0</v>
      </c>
      <c r="E147" s="8"/>
      <c r="F147" s="6">
        <v>0</v>
      </c>
      <c r="G147" s="8"/>
      <c r="H147" s="6">
        <v>0</v>
      </c>
      <c r="I147" s="8"/>
      <c r="K147" t="str">
        <f t="shared" si="2"/>
        <v>&lt;tr&gt;&lt;td&gt;0709601002&lt;/td&gt;&lt;td&gt;1&lt;/td&gt;&lt;td&gt;с 1 ноября по 31 марта&lt;/td&gt;&lt;td&gt;0&lt;/td&gt;&lt;td&gt;&lt;/td&gt;&lt;td&gt;0&lt;/td&gt;&lt;td&gt;&lt;/td&gt;&lt;td&gt;0&lt;/td&gt;&lt;td&gt;&lt;/td&gt;&lt;/tr&gt;</v>
      </c>
    </row>
    <row r="148" spans="1:11" ht="63.75" thickBot="1" x14ac:dyDescent="0.3">
      <c r="A148" s="12">
        <v>709601002</v>
      </c>
      <c r="B148" s="5">
        <v>2</v>
      </c>
      <c r="C148" s="9" t="s">
        <v>2945</v>
      </c>
      <c r="D148" s="5">
        <v>0</v>
      </c>
      <c r="E148" s="10"/>
      <c r="F148" s="5">
        <v>0</v>
      </c>
      <c r="G148" s="10"/>
      <c r="H148" s="5">
        <v>0</v>
      </c>
      <c r="I148" s="10"/>
      <c r="K148" t="str">
        <f t="shared" si="2"/>
        <v>&lt;tr&gt;&lt;td&gt;0709601002&lt;/td&gt;&lt;td&gt;2&lt;/td&gt;&lt;td&gt;с 1 октября по 31 октября&lt;/td&gt;&lt;td&gt;0&lt;/td&gt;&lt;td&gt;&lt;/td&gt;&lt;td&gt;0&lt;/td&gt;&lt;td&gt;&lt;/td&gt;&lt;td&gt;0&lt;/td&gt;&lt;td&gt;&lt;/td&gt;&lt;/tr&gt;</v>
      </c>
    </row>
    <row r="149" spans="1:11" ht="48" thickBot="1" x14ac:dyDescent="0.3">
      <c r="A149" s="11">
        <v>713310000</v>
      </c>
      <c r="B149" s="6">
        <v>1</v>
      </c>
      <c r="C149" s="7" t="s">
        <v>2946</v>
      </c>
      <c r="D149" s="6">
        <v>0</v>
      </c>
      <c r="E149" s="8"/>
      <c r="F149" s="6">
        <v>0</v>
      </c>
      <c r="G149" s="8"/>
      <c r="H149" s="6">
        <v>0</v>
      </c>
      <c r="I149" s="8"/>
      <c r="K149" t="str">
        <f t="shared" si="2"/>
        <v>&lt;tr&gt;&lt;td&gt;0713310000&lt;/td&gt;&lt;td&gt;1&lt;/td&gt;&lt;td&gt;сушеная и лущеная&lt;/td&gt;&lt;td&gt;0&lt;/td&gt;&lt;td&gt;&lt;/td&gt;&lt;td&gt;0&lt;/td&gt;&lt;td&gt;&lt;/td&gt;&lt;td&gt;0&lt;/td&gt;&lt;td&gt;&lt;/td&gt;&lt;/tr&gt;</v>
      </c>
    </row>
    <row r="150" spans="1:11" ht="48" thickBot="1" x14ac:dyDescent="0.3">
      <c r="A150" s="11">
        <v>713310000</v>
      </c>
      <c r="B150" s="6">
        <v>2</v>
      </c>
      <c r="C150" s="7" t="s">
        <v>2947</v>
      </c>
      <c r="D150" s="6">
        <v>0</v>
      </c>
      <c r="E150" s="8"/>
      <c r="F150" s="6">
        <v>0</v>
      </c>
      <c r="G150" s="8"/>
      <c r="H150" s="6">
        <v>0</v>
      </c>
      <c r="I150" s="8"/>
      <c r="K150" t="str">
        <f t="shared" si="2"/>
        <v>&lt;tr&gt;&lt;td&gt;0713310000&lt;/td&gt;&lt;td&gt;2&lt;/td&gt;&lt;td&gt;сушеная и колотая&lt;/td&gt;&lt;td&gt;0&lt;/td&gt;&lt;td&gt;&lt;/td&gt;&lt;td&gt;0&lt;/td&gt;&lt;td&gt;&lt;/td&gt;&lt;td&gt;0&lt;/td&gt;&lt;td&gt;&lt;/td&gt;&lt;/tr&gt;</v>
      </c>
    </row>
    <row r="151" spans="1:11" ht="16.5" thickBot="1" x14ac:dyDescent="0.3">
      <c r="A151" s="11">
        <v>713310000</v>
      </c>
      <c r="B151" s="6">
        <v>9</v>
      </c>
      <c r="C151" s="7" t="s">
        <v>2900</v>
      </c>
      <c r="D151" s="6">
        <v>0</v>
      </c>
      <c r="E151" s="8"/>
      <c r="F151" s="6">
        <v>0</v>
      </c>
      <c r="G151" s="8"/>
      <c r="H151" s="6">
        <v>0</v>
      </c>
      <c r="I151" s="8"/>
      <c r="K151" t="str">
        <f t="shared" si="2"/>
        <v>&lt;tr&gt;&lt;td&gt;0713310000&lt;/td&gt;&lt;td&gt;9&lt;/td&gt;&lt;td&gt;прочая&lt;/td&gt;&lt;td&gt;0&lt;/td&gt;&lt;td&gt;&lt;/td&gt;&lt;td&gt;0&lt;/td&gt;&lt;td&gt;&lt;/td&gt;&lt;td&gt;0&lt;/td&gt;&lt;td&gt;&lt;/td&gt;&lt;/tr&gt;</v>
      </c>
    </row>
    <row r="152" spans="1:11" ht="48" thickBot="1" x14ac:dyDescent="0.3">
      <c r="A152" s="11">
        <v>713320000</v>
      </c>
      <c r="B152" s="6">
        <v>1</v>
      </c>
      <c r="C152" s="7" t="s">
        <v>2946</v>
      </c>
      <c r="D152" s="6">
        <v>0</v>
      </c>
      <c r="E152" s="8"/>
      <c r="F152" s="6">
        <v>0</v>
      </c>
      <c r="G152" s="8"/>
      <c r="H152" s="6">
        <v>0</v>
      </c>
      <c r="I152" s="8"/>
      <c r="K152" t="str">
        <f t="shared" si="2"/>
        <v>&lt;tr&gt;&lt;td&gt;0713320000&lt;/td&gt;&lt;td&gt;1&lt;/td&gt;&lt;td&gt;сушеная и лущеная&lt;/td&gt;&lt;td&gt;0&lt;/td&gt;&lt;td&gt;&lt;/td&gt;&lt;td&gt;0&lt;/td&gt;&lt;td&gt;&lt;/td&gt;&lt;td&gt;0&lt;/td&gt;&lt;td&gt;&lt;/td&gt;&lt;/tr&gt;</v>
      </c>
    </row>
    <row r="153" spans="1:11" ht="48" thickBot="1" x14ac:dyDescent="0.3">
      <c r="A153" s="11">
        <v>713320000</v>
      </c>
      <c r="B153" s="6">
        <v>2</v>
      </c>
      <c r="C153" s="7" t="s">
        <v>2947</v>
      </c>
      <c r="D153" s="6">
        <v>0</v>
      </c>
      <c r="E153" s="8"/>
      <c r="F153" s="6">
        <v>0</v>
      </c>
      <c r="G153" s="8"/>
      <c r="H153" s="6">
        <v>0</v>
      </c>
      <c r="I153" s="8"/>
      <c r="K153" t="str">
        <f t="shared" si="2"/>
        <v>&lt;tr&gt;&lt;td&gt;0713320000&lt;/td&gt;&lt;td&gt;2&lt;/td&gt;&lt;td&gt;сушеная и колотая&lt;/td&gt;&lt;td&gt;0&lt;/td&gt;&lt;td&gt;&lt;/td&gt;&lt;td&gt;0&lt;/td&gt;&lt;td&gt;&lt;/td&gt;&lt;td&gt;0&lt;/td&gt;&lt;td&gt;&lt;/td&gt;&lt;/tr&gt;</v>
      </c>
    </row>
    <row r="154" spans="1:11" ht="16.5" thickBot="1" x14ac:dyDescent="0.3">
      <c r="A154" s="11">
        <v>713320000</v>
      </c>
      <c r="B154" s="6">
        <v>9</v>
      </c>
      <c r="C154" s="7" t="s">
        <v>2900</v>
      </c>
      <c r="D154" s="6">
        <v>0</v>
      </c>
      <c r="E154" s="8"/>
      <c r="F154" s="6">
        <v>0</v>
      </c>
      <c r="G154" s="8"/>
      <c r="H154" s="6">
        <v>0</v>
      </c>
      <c r="I154" s="8"/>
      <c r="K154" t="str">
        <f t="shared" si="2"/>
        <v>&lt;tr&gt;&lt;td&gt;0713320000&lt;/td&gt;&lt;td&gt;9&lt;/td&gt;&lt;td&gt;прочая&lt;/td&gt;&lt;td&gt;0&lt;/td&gt;&lt;td&gt;&lt;/td&gt;&lt;td&gt;0&lt;/td&gt;&lt;td&gt;&lt;/td&gt;&lt;td&gt;0&lt;/td&gt;&lt;td&gt;&lt;/td&gt;&lt;/tr&gt;</v>
      </c>
    </row>
    <row r="155" spans="1:11" ht="48" thickBot="1" x14ac:dyDescent="0.3">
      <c r="A155" s="11">
        <v>713339000</v>
      </c>
      <c r="B155" s="6">
        <v>1</v>
      </c>
      <c r="C155" s="7" t="s">
        <v>2946</v>
      </c>
      <c r="D155" s="6">
        <v>0</v>
      </c>
      <c r="E155" s="8"/>
      <c r="F155" s="6">
        <v>0</v>
      </c>
      <c r="G155" s="8"/>
      <c r="H155" s="6">
        <v>0</v>
      </c>
      <c r="I155" s="8"/>
      <c r="K155" t="str">
        <f t="shared" si="2"/>
        <v>&lt;tr&gt;&lt;td&gt;0713339000&lt;/td&gt;&lt;td&gt;1&lt;/td&gt;&lt;td&gt;сушеная и лущеная&lt;/td&gt;&lt;td&gt;0&lt;/td&gt;&lt;td&gt;&lt;/td&gt;&lt;td&gt;0&lt;/td&gt;&lt;td&gt;&lt;/td&gt;&lt;td&gt;0&lt;/td&gt;&lt;td&gt;&lt;/td&gt;&lt;/tr&gt;</v>
      </c>
    </row>
    <row r="156" spans="1:11" ht="48" thickBot="1" x14ac:dyDescent="0.3">
      <c r="A156" s="11">
        <v>713339000</v>
      </c>
      <c r="B156" s="6">
        <v>2</v>
      </c>
      <c r="C156" s="7" t="s">
        <v>2947</v>
      </c>
      <c r="D156" s="6">
        <v>0</v>
      </c>
      <c r="E156" s="8"/>
      <c r="F156" s="6">
        <v>0</v>
      </c>
      <c r="G156" s="8"/>
      <c r="H156" s="6">
        <v>0</v>
      </c>
      <c r="I156" s="8"/>
      <c r="K156" t="str">
        <f t="shared" si="2"/>
        <v>&lt;tr&gt;&lt;td&gt;0713339000&lt;/td&gt;&lt;td&gt;2&lt;/td&gt;&lt;td&gt;сушеная и колотая&lt;/td&gt;&lt;td&gt;0&lt;/td&gt;&lt;td&gt;&lt;/td&gt;&lt;td&gt;0&lt;/td&gt;&lt;td&gt;&lt;/td&gt;&lt;td&gt;0&lt;/td&gt;&lt;td&gt;&lt;/td&gt;&lt;/tr&gt;</v>
      </c>
    </row>
    <row r="157" spans="1:11" ht="16.5" thickBot="1" x14ac:dyDescent="0.3">
      <c r="A157" s="11">
        <v>713339000</v>
      </c>
      <c r="B157" s="6">
        <v>9</v>
      </c>
      <c r="C157" s="7" t="s">
        <v>2900</v>
      </c>
      <c r="D157" s="6">
        <v>0</v>
      </c>
      <c r="E157" s="8"/>
      <c r="F157" s="6">
        <v>0</v>
      </c>
      <c r="G157" s="8"/>
      <c r="H157" s="6">
        <v>0</v>
      </c>
      <c r="I157" s="8"/>
      <c r="K157" t="str">
        <f t="shared" si="2"/>
        <v>&lt;tr&gt;&lt;td&gt;0713339000&lt;/td&gt;&lt;td&gt;9&lt;/td&gt;&lt;td&gt;прочая&lt;/td&gt;&lt;td&gt;0&lt;/td&gt;&lt;td&gt;&lt;/td&gt;&lt;td&gt;0&lt;/td&gt;&lt;td&gt;&lt;/td&gt;&lt;td&gt;0&lt;/td&gt;&lt;td&gt;&lt;/td&gt;&lt;/tr&gt;</v>
      </c>
    </row>
    <row r="158" spans="1:11" ht="48" thickBot="1" x14ac:dyDescent="0.3">
      <c r="A158" s="11">
        <v>713390001</v>
      </c>
      <c r="B158" s="6">
        <v>1</v>
      </c>
      <c r="C158" s="7" t="s">
        <v>2946</v>
      </c>
      <c r="D158" s="6">
        <v>0</v>
      </c>
      <c r="E158" s="8"/>
      <c r="F158" s="6">
        <v>0</v>
      </c>
      <c r="G158" s="8"/>
      <c r="H158" s="6">
        <v>0</v>
      </c>
      <c r="I158" s="8"/>
      <c r="K158" t="str">
        <f t="shared" si="2"/>
        <v>&lt;tr&gt;&lt;td&gt;0713390001&lt;/td&gt;&lt;td&gt;1&lt;/td&gt;&lt;td&gt;сушеная и лущеная&lt;/td&gt;&lt;td&gt;0&lt;/td&gt;&lt;td&gt;&lt;/td&gt;&lt;td&gt;0&lt;/td&gt;&lt;td&gt;&lt;/td&gt;&lt;td&gt;0&lt;/td&gt;&lt;td&gt;&lt;/td&gt;&lt;/tr&gt;</v>
      </c>
    </row>
    <row r="159" spans="1:11" ht="48" thickBot="1" x14ac:dyDescent="0.3">
      <c r="A159" s="11">
        <v>713390001</v>
      </c>
      <c r="B159" s="6">
        <v>2</v>
      </c>
      <c r="C159" s="7" t="s">
        <v>2947</v>
      </c>
      <c r="D159" s="6">
        <v>0</v>
      </c>
      <c r="E159" s="8"/>
      <c r="F159" s="6">
        <v>0</v>
      </c>
      <c r="G159" s="8"/>
      <c r="H159" s="6">
        <v>0</v>
      </c>
      <c r="I159" s="8"/>
      <c r="K159" t="str">
        <f t="shared" si="2"/>
        <v>&lt;tr&gt;&lt;td&gt;0713390001&lt;/td&gt;&lt;td&gt;2&lt;/td&gt;&lt;td&gt;сушеная и колотая&lt;/td&gt;&lt;td&gt;0&lt;/td&gt;&lt;td&gt;&lt;/td&gt;&lt;td&gt;0&lt;/td&gt;&lt;td&gt;&lt;/td&gt;&lt;td&gt;0&lt;/td&gt;&lt;td&gt;&lt;/td&gt;&lt;/tr&gt;</v>
      </c>
    </row>
    <row r="160" spans="1:11" ht="16.5" thickBot="1" x14ac:dyDescent="0.3">
      <c r="A160" s="12">
        <v>713390001</v>
      </c>
      <c r="B160" s="5">
        <v>9</v>
      </c>
      <c r="C160" s="9" t="s">
        <v>2900</v>
      </c>
      <c r="D160" s="5">
        <v>0</v>
      </c>
      <c r="E160" s="10"/>
      <c r="F160" s="5">
        <v>0</v>
      </c>
      <c r="G160" s="10"/>
      <c r="H160" s="5">
        <v>0</v>
      </c>
      <c r="I160" s="10"/>
      <c r="K160" t="str">
        <f t="shared" si="2"/>
        <v>&lt;tr&gt;&lt;td&gt;0713390001&lt;/td&gt;&lt;td&gt;9&lt;/td&gt;&lt;td&gt;прочая&lt;/td&gt;&lt;td&gt;0&lt;/td&gt;&lt;td&gt;&lt;/td&gt;&lt;td&gt;0&lt;/td&gt;&lt;td&gt;&lt;/td&gt;&lt;td&gt;0&lt;/td&gt;&lt;td&gt;&lt;/td&gt;&lt;/tr&gt;</v>
      </c>
    </row>
    <row r="161" spans="1:11" ht="48" thickBot="1" x14ac:dyDescent="0.3">
      <c r="A161" s="11">
        <v>713390009</v>
      </c>
      <c r="B161" s="6">
        <v>1</v>
      </c>
      <c r="C161" s="7" t="s">
        <v>2946</v>
      </c>
      <c r="D161" s="6">
        <v>0</v>
      </c>
      <c r="E161" s="8"/>
      <c r="F161" s="6">
        <v>0</v>
      </c>
      <c r="G161" s="8"/>
      <c r="H161" s="6">
        <v>0</v>
      </c>
      <c r="I161" s="8"/>
      <c r="K161" t="str">
        <f t="shared" si="2"/>
        <v>&lt;tr&gt;&lt;td&gt;0713390009&lt;/td&gt;&lt;td&gt;1&lt;/td&gt;&lt;td&gt;сушеная и лущеная&lt;/td&gt;&lt;td&gt;0&lt;/td&gt;&lt;td&gt;&lt;/td&gt;&lt;td&gt;0&lt;/td&gt;&lt;td&gt;&lt;/td&gt;&lt;td&gt;0&lt;/td&gt;&lt;td&gt;&lt;/td&gt;&lt;/tr&gt;</v>
      </c>
    </row>
    <row r="162" spans="1:11" ht="48" thickBot="1" x14ac:dyDescent="0.3">
      <c r="A162" s="11">
        <v>713390009</v>
      </c>
      <c r="B162" s="6">
        <v>2</v>
      </c>
      <c r="C162" s="7" t="s">
        <v>2947</v>
      </c>
      <c r="D162" s="6">
        <v>0</v>
      </c>
      <c r="E162" s="8"/>
      <c r="F162" s="6">
        <v>0</v>
      </c>
      <c r="G162" s="8"/>
      <c r="H162" s="6">
        <v>0</v>
      </c>
      <c r="I162" s="8"/>
      <c r="K162" t="str">
        <f t="shared" si="2"/>
        <v>&lt;tr&gt;&lt;td&gt;0713390009&lt;/td&gt;&lt;td&gt;2&lt;/td&gt;&lt;td&gt;сушеная и колотая&lt;/td&gt;&lt;td&gt;0&lt;/td&gt;&lt;td&gt;&lt;/td&gt;&lt;td&gt;0&lt;/td&gt;&lt;td&gt;&lt;/td&gt;&lt;td&gt;0&lt;/td&gt;&lt;td&gt;&lt;/td&gt;&lt;/tr&gt;</v>
      </c>
    </row>
    <row r="163" spans="1:11" ht="16.5" thickBot="1" x14ac:dyDescent="0.3">
      <c r="A163" s="12">
        <v>713390009</v>
      </c>
      <c r="B163" s="5">
        <v>9</v>
      </c>
      <c r="C163" s="9" t="s">
        <v>2900</v>
      </c>
      <c r="D163" s="5">
        <v>0</v>
      </c>
      <c r="E163" s="10"/>
      <c r="F163" s="5">
        <v>0</v>
      </c>
      <c r="G163" s="10"/>
      <c r="H163" s="5">
        <v>0</v>
      </c>
      <c r="I163" s="10"/>
      <c r="K163" t="str">
        <f t="shared" si="2"/>
        <v>&lt;tr&gt;&lt;td&gt;0713390009&lt;/td&gt;&lt;td&gt;9&lt;/td&gt;&lt;td&gt;прочая&lt;/td&gt;&lt;td&gt;0&lt;/td&gt;&lt;td&gt;&lt;/td&gt;&lt;td&gt;0&lt;/td&gt;&lt;td&gt;&lt;/td&gt;&lt;td&gt;0&lt;/td&gt;&lt;td&gt;&lt;/td&gt;&lt;/tr&gt;</v>
      </c>
    </row>
    <row r="164" spans="1:11" ht="174" thickBot="1" x14ac:dyDescent="0.3">
      <c r="A164" s="11">
        <v>802129000</v>
      </c>
      <c r="B164" s="6">
        <v>1</v>
      </c>
      <c r="C164" s="7" t="s">
        <v>2948</v>
      </c>
      <c r="D164" s="6">
        <v>0</v>
      </c>
      <c r="E164" s="8"/>
      <c r="F164" s="6">
        <v>0</v>
      </c>
      <c r="G164" s="8"/>
      <c r="H164" s="6">
        <v>0</v>
      </c>
      <c r="I164" s="8"/>
      <c r="K164" t="str">
        <f t="shared" si="2"/>
        <v>&lt;tr&gt;&lt;td&gt;0802129000&lt;/td&gt;&lt;td&gt;1&lt;/td&gt;&lt;td&gt;количество ядер в 1 унции (1 унция - 28,35 г): менее 16 ядер миндаля&lt;/td&gt;&lt;td&gt;0&lt;/td&gt;&lt;td&gt;&lt;/td&gt;&lt;td&gt;0&lt;/td&gt;&lt;td&gt;&lt;/td&gt;&lt;td&gt;0&lt;/td&gt;&lt;td&gt;&lt;/td&gt;&lt;/tr&gt;</v>
      </c>
    </row>
    <row r="165" spans="1:11" ht="174" thickBot="1" x14ac:dyDescent="0.3">
      <c r="A165" s="11">
        <v>802129000</v>
      </c>
      <c r="B165" s="6">
        <v>2</v>
      </c>
      <c r="C165" s="7" t="s">
        <v>2949</v>
      </c>
      <c r="D165" s="6">
        <v>0</v>
      </c>
      <c r="E165" s="8"/>
      <c r="F165" s="6">
        <v>0</v>
      </c>
      <c r="G165" s="8"/>
      <c r="H165" s="6">
        <v>0</v>
      </c>
      <c r="I165" s="8"/>
      <c r="K165" t="str">
        <f t="shared" si="2"/>
        <v>&lt;tr&gt;&lt;td&gt;0802129000&lt;/td&gt;&lt;td&gt;2&lt;/td&gt;&lt;td&gt;количество ядер в 1 унции (1 унция - 28,35 г): от 16 до 18 ядер миндаля&lt;/td&gt;&lt;td&gt;0&lt;/td&gt;&lt;td&gt;&lt;/td&gt;&lt;td&gt;0&lt;/td&gt;&lt;td&gt;&lt;/td&gt;&lt;td&gt;0&lt;/td&gt;&lt;td&gt;&lt;/td&gt;&lt;/tr&gt;</v>
      </c>
    </row>
    <row r="166" spans="1:11" ht="174" thickBot="1" x14ac:dyDescent="0.3">
      <c r="A166" s="11">
        <v>802129000</v>
      </c>
      <c r="B166" s="6">
        <v>3</v>
      </c>
      <c r="C166" s="7" t="s">
        <v>2950</v>
      </c>
      <c r="D166" s="6">
        <v>0</v>
      </c>
      <c r="E166" s="8"/>
      <c r="F166" s="6">
        <v>0</v>
      </c>
      <c r="G166" s="8"/>
      <c r="H166" s="6">
        <v>0</v>
      </c>
      <c r="I166" s="8"/>
      <c r="K166" t="str">
        <f t="shared" si="2"/>
        <v>&lt;tr&gt;&lt;td&gt;0802129000&lt;/td&gt;&lt;td&gt;3&lt;/td&gt;&lt;td&gt;количество ядер в 1 унции (1 унция - 28,35 г): от 19 до 20 ядер миндаля&lt;/td&gt;&lt;td&gt;0&lt;/td&gt;&lt;td&gt;&lt;/td&gt;&lt;td&gt;0&lt;/td&gt;&lt;td&gt;&lt;/td&gt;&lt;td&gt;0&lt;/td&gt;&lt;td&gt;&lt;/td&gt;&lt;/tr&gt;</v>
      </c>
    </row>
    <row r="167" spans="1:11" ht="174" thickBot="1" x14ac:dyDescent="0.3">
      <c r="A167" s="11">
        <v>802129000</v>
      </c>
      <c r="B167" s="6">
        <v>4</v>
      </c>
      <c r="C167" s="7" t="s">
        <v>2951</v>
      </c>
      <c r="D167" s="6">
        <v>0</v>
      </c>
      <c r="E167" s="8"/>
      <c r="F167" s="6">
        <v>0</v>
      </c>
      <c r="G167" s="8"/>
      <c r="H167" s="6">
        <v>0</v>
      </c>
      <c r="I167" s="8"/>
      <c r="K167" t="str">
        <f t="shared" si="2"/>
        <v>&lt;tr&gt;&lt;td&gt;0802129000&lt;/td&gt;&lt;td&gt;4&lt;/td&gt;&lt;td&gt;количество ядер в 1 унции (1 унция - 28,35 г): от 21 до 22 ядер миндаля&lt;/td&gt;&lt;td&gt;0&lt;/td&gt;&lt;td&gt;&lt;/td&gt;&lt;td&gt;0&lt;/td&gt;&lt;td&gt;&lt;/td&gt;&lt;td&gt;0&lt;/td&gt;&lt;td&gt;&lt;/td&gt;&lt;/tr&gt;</v>
      </c>
    </row>
    <row r="168" spans="1:11" ht="174" thickBot="1" x14ac:dyDescent="0.3">
      <c r="A168" s="11">
        <v>802129000</v>
      </c>
      <c r="B168" s="6">
        <v>5</v>
      </c>
      <c r="C168" s="7" t="s">
        <v>2952</v>
      </c>
      <c r="D168" s="6">
        <v>0</v>
      </c>
      <c r="E168" s="8"/>
      <c r="F168" s="6">
        <v>0</v>
      </c>
      <c r="G168" s="8"/>
      <c r="H168" s="6">
        <v>0</v>
      </c>
      <c r="I168" s="8"/>
      <c r="K168" t="str">
        <f t="shared" si="2"/>
        <v>&lt;tr&gt;&lt;td&gt;0802129000&lt;/td&gt;&lt;td&gt;5&lt;/td&gt;&lt;td&gt;количество ядер в 1 унции (1 унция - 28,35 г): от 23 до 24 ядер миндаля&lt;/td&gt;&lt;td&gt;0&lt;/td&gt;&lt;td&gt;&lt;/td&gt;&lt;td&gt;0&lt;/td&gt;&lt;td&gt;&lt;/td&gt;&lt;td&gt;0&lt;/td&gt;&lt;td&gt;&lt;/td&gt;&lt;/tr&gt;</v>
      </c>
    </row>
    <row r="169" spans="1:11" ht="174" thickBot="1" x14ac:dyDescent="0.3">
      <c r="A169" s="11">
        <v>802129000</v>
      </c>
      <c r="B169" s="6">
        <v>6</v>
      </c>
      <c r="C169" s="7" t="s">
        <v>2953</v>
      </c>
      <c r="D169" s="6">
        <v>0</v>
      </c>
      <c r="E169" s="8"/>
      <c r="F169" s="6">
        <v>0</v>
      </c>
      <c r="G169" s="8"/>
      <c r="H169" s="6">
        <v>0</v>
      </c>
      <c r="I169" s="8"/>
      <c r="K169" t="str">
        <f t="shared" si="2"/>
        <v>&lt;tr&gt;&lt;td&gt;0802129000&lt;/td&gt;&lt;td&gt;6&lt;/td&gt;&lt;td&gt;количество ядер в 1 унции (1 унция - 28,35 г): от 25 до 27 ядер миндаля&lt;/td&gt;&lt;td&gt;0&lt;/td&gt;&lt;td&gt;&lt;/td&gt;&lt;td&gt;0&lt;/td&gt;&lt;td&gt;&lt;/td&gt;&lt;td&gt;0&lt;/td&gt;&lt;td&gt;&lt;/td&gt;&lt;/tr&gt;</v>
      </c>
    </row>
    <row r="170" spans="1:11" ht="174" thickBot="1" x14ac:dyDescent="0.3">
      <c r="A170" s="11">
        <v>802129000</v>
      </c>
      <c r="B170" s="6">
        <v>7</v>
      </c>
      <c r="C170" s="7" t="s">
        <v>2954</v>
      </c>
      <c r="D170" s="6">
        <v>0</v>
      </c>
      <c r="E170" s="8"/>
      <c r="F170" s="6">
        <v>0</v>
      </c>
      <c r="G170" s="8"/>
      <c r="H170" s="6">
        <v>0</v>
      </c>
      <c r="I170" s="8"/>
      <c r="K170" t="str">
        <f t="shared" si="2"/>
        <v>&lt;tr&gt;&lt;td&gt;0802129000&lt;/td&gt;&lt;td&gt;7&lt;/td&gt;&lt;td&gt;количество ядер в 1 унции (1 унция - 28,35 г): от 28 до 30 ядер миндаля&lt;/td&gt;&lt;td&gt;0&lt;/td&gt;&lt;td&gt;&lt;/td&gt;&lt;td&gt;0&lt;/td&gt;&lt;td&gt;&lt;/td&gt;&lt;td&gt;0&lt;/td&gt;&lt;td&gt;&lt;/td&gt;&lt;/tr&gt;</v>
      </c>
    </row>
    <row r="171" spans="1:11" ht="174" thickBot="1" x14ac:dyDescent="0.3">
      <c r="A171" s="11">
        <v>802129000</v>
      </c>
      <c r="B171" s="6">
        <v>8</v>
      </c>
      <c r="C171" s="7" t="s">
        <v>2955</v>
      </c>
      <c r="D171" s="6">
        <v>0</v>
      </c>
      <c r="E171" s="8"/>
      <c r="F171" s="6">
        <v>0</v>
      </c>
      <c r="G171" s="8"/>
      <c r="H171" s="6">
        <v>0</v>
      </c>
      <c r="I171" s="8"/>
      <c r="K171" t="str">
        <f t="shared" si="2"/>
        <v>&lt;tr&gt;&lt;td&gt;0802129000&lt;/td&gt;&lt;td&gt;8&lt;/td&gt;&lt;td&gt;количество ядер в 1 унции (1 унция - 28,35 г): от 31 до 34 ядер миндаля&lt;/td&gt;&lt;td&gt;0&lt;/td&gt;&lt;td&gt;&lt;/td&gt;&lt;td&gt;0&lt;/td&gt;&lt;td&gt;&lt;/td&gt;&lt;td&gt;0&lt;/td&gt;&lt;td&gt;&lt;/td&gt;&lt;/tr&gt;</v>
      </c>
    </row>
    <row r="172" spans="1:11" ht="189.75" thickBot="1" x14ac:dyDescent="0.3">
      <c r="A172" s="11">
        <v>802129000</v>
      </c>
      <c r="B172" s="6">
        <v>9</v>
      </c>
      <c r="C172" s="7" t="s">
        <v>2956</v>
      </c>
      <c r="D172" s="6">
        <v>0</v>
      </c>
      <c r="E172" s="8"/>
      <c r="F172" s="6">
        <v>0</v>
      </c>
      <c r="G172" s="8"/>
      <c r="H172" s="6">
        <v>0</v>
      </c>
      <c r="I172" s="8"/>
      <c r="K172" t="str">
        <f t="shared" si="2"/>
        <v>&lt;tr&gt;&lt;td&gt;0802129000&lt;/td&gt;&lt;td&gt;9&lt;/td&gt;&lt;td&gt;количество ядер в 1 унции (1 унция - 28,35 г): от 35 до 40 ядер миндаля и более&lt;/td&gt;&lt;td&gt;0&lt;/td&gt;&lt;td&gt;&lt;/td&gt;&lt;td&gt;0&lt;/td&gt;&lt;td&gt;&lt;/td&gt;&lt;td&gt;0&lt;/td&gt;&lt;td&gt;&lt;/td&gt;&lt;/tr&gt;</v>
      </c>
    </row>
    <row r="173" spans="1:11" ht="16.5" thickBot="1" x14ac:dyDescent="0.3">
      <c r="A173" s="11">
        <v>804500001</v>
      </c>
      <c r="B173" s="6">
        <v>1</v>
      </c>
      <c r="C173" s="7" t="s">
        <v>2957</v>
      </c>
      <c r="D173" s="6">
        <v>0</v>
      </c>
      <c r="E173" s="8"/>
      <c r="F173" s="6">
        <v>0</v>
      </c>
      <c r="G173" s="8"/>
      <c r="H173" s="6">
        <v>0</v>
      </c>
      <c r="I173" s="8"/>
      <c r="K173" t="str">
        <f t="shared" si="2"/>
        <v>&lt;tr&gt;&lt;td&gt;0804500001&lt;/td&gt;&lt;td&gt;1&lt;/td&gt;&lt;td&gt;гуайява&lt;/td&gt;&lt;td&gt;0&lt;/td&gt;&lt;td&gt;&lt;/td&gt;&lt;td&gt;0&lt;/td&gt;&lt;td&gt;&lt;/td&gt;&lt;td&gt;0&lt;/td&gt;&lt;td&gt;&lt;/td&gt;&lt;/tr&gt;</v>
      </c>
    </row>
    <row r="174" spans="1:11" ht="16.5" thickBot="1" x14ac:dyDescent="0.3">
      <c r="A174" s="11">
        <v>804500001</v>
      </c>
      <c r="B174" s="6">
        <v>2</v>
      </c>
      <c r="C174" s="7" t="s">
        <v>2958</v>
      </c>
      <c r="D174" s="6">
        <v>0</v>
      </c>
      <c r="E174" s="8"/>
      <c r="F174" s="6">
        <v>0</v>
      </c>
      <c r="G174" s="8"/>
      <c r="H174" s="6">
        <v>0</v>
      </c>
      <c r="I174" s="8"/>
      <c r="K174" t="str">
        <f t="shared" si="2"/>
        <v>&lt;tr&gt;&lt;td&gt;0804500001&lt;/td&gt;&lt;td&gt;2&lt;/td&gt;&lt;td&gt;манго&lt;/td&gt;&lt;td&gt;0&lt;/td&gt;&lt;td&gt;&lt;/td&gt;&lt;td&gt;0&lt;/td&gt;&lt;td&gt;&lt;/td&gt;&lt;td&gt;0&lt;/td&gt;&lt;td&gt;&lt;/td&gt;&lt;/tr&gt;</v>
      </c>
    </row>
    <row r="175" spans="1:11" ht="63.75" thickBot="1" x14ac:dyDescent="0.3">
      <c r="A175" s="11">
        <v>804500001</v>
      </c>
      <c r="B175" s="6">
        <v>3</v>
      </c>
      <c r="C175" s="7" t="s">
        <v>2959</v>
      </c>
      <c r="D175" s="6">
        <v>0</v>
      </c>
      <c r="E175" s="8"/>
      <c r="F175" s="6">
        <v>0</v>
      </c>
      <c r="G175" s="8"/>
      <c r="H175" s="6">
        <v>0</v>
      </c>
      <c r="I175" s="8"/>
      <c r="K175" t="str">
        <f t="shared" si="2"/>
        <v>&lt;tr&gt;&lt;td&gt;0804500001&lt;/td&gt;&lt;td&gt;3&lt;/td&gt;&lt;td&gt;мангостан, или гарциния&lt;/td&gt;&lt;td&gt;0&lt;/td&gt;&lt;td&gt;&lt;/td&gt;&lt;td&gt;0&lt;/td&gt;&lt;td&gt;&lt;/td&gt;&lt;td&gt;0&lt;/td&gt;&lt;td&gt;&lt;/td&gt;&lt;/tr&gt;</v>
      </c>
    </row>
    <row r="176" spans="1:11" ht="16.5" thickBot="1" x14ac:dyDescent="0.3">
      <c r="A176" s="11">
        <v>804500009</v>
      </c>
      <c r="B176" s="6">
        <v>1</v>
      </c>
      <c r="C176" s="7" t="s">
        <v>2958</v>
      </c>
      <c r="D176" s="6">
        <v>0</v>
      </c>
      <c r="E176" s="8"/>
      <c r="F176" s="6">
        <v>0</v>
      </c>
      <c r="G176" s="8"/>
      <c r="H176" s="6">
        <v>0</v>
      </c>
      <c r="I176" s="8"/>
      <c r="K176" t="str">
        <f t="shared" si="2"/>
        <v>&lt;tr&gt;&lt;td&gt;0804500009&lt;/td&gt;&lt;td&gt;1&lt;/td&gt;&lt;td&gt;манго&lt;/td&gt;&lt;td&gt;0&lt;/td&gt;&lt;td&gt;&lt;/td&gt;&lt;td&gt;0&lt;/td&gt;&lt;td&gt;&lt;/td&gt;&lt;td&gt;0&lt;/td&gt;&lt;td&gt;&lt;/td&gt;&lt;/tr&gt;</v>
      </c>
    </row>
    <row r="177" spans="1:11" ht="16.5" thickBot="1" x14ac:dyDescent="0.3">
      <c r="A177" s="11">
        <v>804500009</v>
      </c>
      <c r="B177" s="6">
        <v>9</v>
      </c>
      <c r="C177" s="7" t="s">
        <v>2893</v>
      </c>
      <c r="D177" s="6">
        <v>0</v>
      </c>
      <c r="E177" s="8"/>
      <c r="F177" s="6">
        <v>0</v>
      </c>
      <c r="G177" s="8"/>
      <c r="H177" s="6">
        <v>0</v>
      </c>
      <c r="I177" s="8"/>
      <c r="K177" t="str">
        <f t="shared" si="2"/>
        <v>&lt;tr&gt;&lt;td&gt;0804500009&lt;/td&gt;&lt;td&gt;9&lt;/td&gt;&lt;td&gt;прочие&lt;/td&gt;&lt;td&gt;0&lt;/td&gt;&lt;td&gt;&lt;/td&gt;&lt;td&gt;0&lt;/td&gt;&lt;td&gt;&lt;/td&gt;&lt;td&gt;0&lt;/td&gt;&lt;td&gt;&lt;/td&gt;&lt;/tr&gt;</v>
      </c>
    </row>
    <row r="178" spans="1:11" ht="63.75" thickBot="1" x14ac:dyDescent="0.3">
      <c r="A178" s="11">
        <v>805102000</v>
      </c>
      <c r="B178" s="6">
        <v>1</v>
      </c>
      <c r="C178" s="7" t="s">
        <v>2960</v>
      </c>
      <c r="D178" s="6">
        <v>0</v>
      </c>
      <c r="E178" s="8"/>
      <c r="F178" s="6">
        <v>0</v>
      </c>
      <c r="G178" s="8"/>
      <c r="H178" s="6">
        <v>0</v>
      </c>
      <c r="I178" s="8"/>
      <c r="K178" t="str">
        <f t="shared" si="2"/>
        <v>&lt;tr&gt;&lt;td&gt;0805102000&lt;/td&gt;&lt;td&gt;1&lt;/td&gt;&lt;td&gt;с 16 октября по 15 февраля&lt;/td&gt;&lt;td&gt;0&lt;/td&gt;&lt;td&gt;&lt;/td&gt;&lt;td&gt;0&lt;/td&gt;&lt;td&gt;&lt;/td&gt;&lt;td&gt;0&lt;/td&gt;&lt;td&gt;&lt;/td&gt;&lt;/tr&gt;</v>
      </c>
    </row>
    <row r="179" spans="1:11" ht="63.75" thickBot="1" x14ac:dyDescent="0.3">
      <c r="A179" s="11">
        <v>805102000</v>
      </c>
      <c r="B179" s="6">
        <v>2</v>
      </c>
      <c r="C179" s="7" t="s">
        <v>2961</v>
      </c>
      <c r="D179" s="6">
        <v>0</v>
      </c>
      <c r="E179" s="8"/>
      <c r="F179" s="6">
        <v>0</v>
      </c>
      <c r="G179" s="8"/>
      <c r="H179" s="6">
        <v>0</v>
      </c>
      <c r="I179" s="8"/>
      <c r="K179" t="str">
        <f t="shared" si="2"/>
        <v>&lt;tr&gt;&lt;td&gt;0805102000&lt;/td&gt;&lt;td&gt;2&lt;/td&gt;&lt;td&gt;с 16 февраля по 15 октября&lt;/td&gt;&lt;td&gt;0&lt;/td&gt;&lt;td&gt;&lt;/td&gt;&lt;td&gt;0&lt;/td&gt;&lt;td&gt;&lt;/td&gt;&lt;td&gt;0&lt;/td&gt;&lt;td&gt;&lt;/td&gt;&lt;/tr&gt;</v>
      </c>
    </row>
    <row r="180" spans="1:11" ht="16.5" thickBot="1" x14ac:dyDescent="0.3">
      <c r="A180" s="11">
        <v>805203000</v>
      </c>
      <c r="B180" s="6">
        <v>1</v>
      </c>
      <c r="C180" s="7" t="s">
        <v>2962</v>
      </c>
      <c r="D180" s="6">
        <v>0</v>
      </c>
      <c r="E180" s="8"/>
      <c r="F180" s="6">
        <v>0</v>
      </c>
      <c r="G180" s="8"/>
      <c r="H180" s="6">
        <v>0</v>
      </c>
      <c r="I180" s="8"/>
      <c r="K180" t="str">
        <f t="shared" si="2"/>
        <v>&lt;tr&gt;&lt;td&gt;0805203000&lt;/td&gt;&lt;td&gt;1&lt;/td&gt;&lt;td&gt;сатсума&lt;/td&gt;&lt;td&gt;0&lt;/td&gt;&lt;td&gt;&lt;/td&gt;&lt;td&gt;0&lt;/td&gt;&lt;td&gt;&lt;/td&gt;&lt;td&gt;0&lt;/td&gt;&lt;td&gt;&lt;/td&gt;&lt;/tr&gt;</v>
      </c>
    </row>
    <row r="181" spans="1:11" ht="32.25" thickBot="1" x14ac:dyDescent="0.3">
      <c r="A181" s="11">
        <v>805203000</v>
      </c>
      <c r="B181" s="6">
        <v>2</v>
      </c>
      <c r="C181" s="7" t="s">
        <v>2963</v>
      </c>
      <c r="D181" s="6">
        <v>0</v>
      </c>
      <c r="E181" s="8"/>
      <c r="F181" s="6">
        <v>0</v>
      </c>
      <c r="G181" s="8"/>
      <c r="H181" s="6">
        <v>0</v>
      </c>
      <c r="I181" s="8"/>
      <c r="K181" t="str">
        <f t="shared" si="2"/>
        <v>&lt;tr&gt;&lt;td&gt;0805203000&lt;/td&gt;&lt;td&gt;2&lt;/td&gt;&lt;td&gt;монреаль&lt;/td&gt;&lt;td&gt;0&lt;/td&gt;&lt;td&gt;&lt;/td&gt;&lt;td&gt;0&lt;/td&gt;&lt;td&gt;&lt;/td&gt;&lt;td&gt;0&lt;/td&gt;&lt;td&gt;&lt;/td&gt;&lt;/tr&gt;</v>
      </c>
    </row>
    <row r="182" spans="1:11" ht="95.25" thickBot="1" x14ac:dyDescent="0.3">
      <c r="A182" s="11">
        <v>805205000</v>
      </c>
      <c r="B182" s="6">
        <v>1</v>
      </c>
      <c r="C182" s="7" t="s">
        <v>2964</v>
      </c>
      <c r="D182" s="6">
        <v>0</v>
      </c>
      <c r="E182" s="8"/>
      <c r="F182" s="6">
        <v>0</v>
      </c>
      <c r="G182" s="8"/>
      <c r="H182" s="6">
        <v>0</v>
      </c>
      <c r="I182" s="8"/>
      <c r="K182" t="str">
        <f t="shared" si="2"/>
        <v>&lt;tr&gt;&lt;td&gt;0805205000&lt;/td&gt;&lt;td&gt;1&lt;/td&gt;&lt;td&gt;мандарины, с 16 октября по 15 февраля&lt;/td&gt;&lt;td&gt;0&lt;/td&gt;&lt;td&gt;&lt;/td&gt;&lt;td&gt;0&lt;/td&gt;&lt;td&gt;&lt;/td&gt;&lt;td&gt;0&lt;/td&gt;&lt;td&gt;&lt;/td&gt;&lt;/tr&gt;</v>
      </c>
    </row>
    <row r="183" spans="1:11" ht="95.25" thickBot="1" x14ac:dyDescent="0.3">
      <c r="A183" s="11">
        <v>805205000</v>
      </c>
      <c r="B183" s="6">
        <v>2</v>
      </c>
      <c r="C183" s="7" t="s">
        <v>2965</v>
      </c>
      <c r="D183" s="6">
        <v>0</v>
      </c>
      <c r="E183" s="8"/>
      <c r="F183" s="6">
        <v>0</v>
      </c>
      <c r="G183" s="8"/>
      <c r="H183" s="6">
        <v>0</v>
      </c>
      <c r="I183" s="8"/>
      <c r="K183" t="str">
        <f t="shared" si="2"/>
        <v>&lt;tr&gt;&lt;td&gt;0805205000&lt;/td&gt;&lt;td&gt;2&lt;/td&gt;&lt;td&gt;мандарины, с 16 февраля по 15 октября&lt;/td&gt;&lt;td&gt;0&lt;/td&gt;&lt;td&gt;&lt;/td&gt;&lt;td&gt;0&lt;/td&gt;&lt;td&gt;&lt;/td&gt;&lt;td&gt;0&lt;/td&gt;&lt;td&gt;&lt;/td&gt;&lt;/tr&gt;</v>
      </c>
    </row>
    <row r="184" spans="1:11" ht="32.25" thickBot="1" x14ac:dyDescent="0.3">
      <c r="A184" s="11">
        <v>805205000</v>
      </c>
      <c r="B184" s="6">
        <v>3</v>
      </c>
      <c r="C184" s="7" t="s">
        <v>2966</v>
      </c>
      <c r="D184" s="6">
        <v>0</v>
      </c>
      <c r="E184" s="8"/>
      <c r="F184" s="6">
        <v>0</v>
      </c>
      <c r="G184" s="8"/>
      <c r="H184" s="6">
        <v>0</v>
      </c>
      <c r="I184" s="8"/>
      <c r="K184" t="str">
        <f t="shared" si="2"/>
        <v>&lt;tr&gt;&lt;td&gt;0805205000&lt;/td&gt;&lt;td&gt;3&lt;/td&gt;&lt;td&gt;вилкинги&lt;/td&gt;&lt;td&gt;0&lt;/td&gt;&lt;td&gt;&lt;/td&gt;&lt;td&gt;0&lt;/td&gt;&lt;td&gt;&lt;/td&gt;&lt;td&gt;0&lt;/td&gt;&lt;td&gt;&lt;/td&gt;&lt;/tr&gt;</v>
      </c>
    </row>
    <row r="185" spans="1:11" ht="95.25" thickBot="1" x14ac:dyDescent="0.3">
      <c r="A185" s="11">
        <v>805400000</v>
      </c>
      <c r="B185" s="6">
        <v>1</v>
      </c>
      <c r="C185" s="7" t="s">
        <v>2967</v>
      </c>
      <c r="D185" s="6">
        <v>0</v>
      </c>
      <c r="E185" s="8"/>
      <c r="F185" s="6">
        <v>0</v>
      </c>
      <c r="G185" s="8"/>
      <c r="H185" s="6">
        <v>0</v>
      </c>
      <c r="I185" s="8"/>
      <c r="K185" t="str">
        <f t="shared" si="2"/>
        <v>&lt;tr&gt;&lt;td&gt;0805400000&lt;/td&gt;&lt;td&gt;1&lt;/td&gt;&lt;td&gt;грейпфруты, с 16 октября по 15 февраля&lt;/td&gt;&lt;td&gt;0&lt;/td&gt;&lt;td&gt;&lt;/td&gt;&lt;td&gt;0&lt;/td&gt;&lt;td&gt;&lt;/td&gt;&lt;td&gt;0&lt;/td&gt;&lt;td&gt;&lt;/td&gt;&lt;/tr&gt;</v>
      </c>
    </row>
    <row r="186" spans="1:11" ht="95.25" thickBot="1" x14ac:dyDescent="0.3">
      <c r="A186" s="11">
        <v>805400000</v>
      </c>
      <c r="B186" s="6">
        <v>2</v>
      </c>
      <c r="C186" s="7" t="s">
        <v>2968</v>
      </c>
      <c r="D186" s="6">
        <v>0</v>
      </c>
      <c r="E186" s="8"/>
      <c r="F186" s="6">
        <v>0</v>
      </c>
      <c r="G186" s="8"/>
      <c r="H186" s="6">
        <v>0</v>
      </c>
      <c r="I186" s="8"/>
      <c r="K186" t="str">
        <f t="shared" si="2"/>
        <v>&lt;tr&gt;&lt;td&gt;0805400000&lt;/td&gt;&lt;td&gt;2&lt;/td&gt;&lt;td&gt;грейпфруты, с 16 февраля по 15 октября&lt;/td&gt;&lt;td&gt;0&lt;/td&gt;&lt;td&gt;&lt;/td&gt;&lt;td&gt;0&lt;/td&gt;&lt;td&gt;&lt;/td&gt;&lt;td&gt;0&lt;/td&gt;&lt;td&gt;&lt;/td&gt;&lt;/tr&gt;</v>
      </c>
    </row>
    <row r="187" spans="1:11" ht="32.25" thickBot="1" x14ac:dyDescent="0.3">
      <c r="A187" s="11">
        <v>805400000</v>
      </c>
      <c r="B187" s="6">
        <v>3</v>
      </c>
      <c r="C187" s="7" t="s">
        <v>2969</v>
      </c>
      <c r="D187" s="6">
        <v>0</v>
      </c>
      <c r="E187" s="8"/>
      <c r="F187" s="6">
        <v>0</v>
      </c>
      <c r="G187" s="8"/>
      <c r="H187" s="6">
        <v>0</v>
      </c>
      <c r="I187" s="8"/>
      <c r="K187" t="str">
        <f t="shared" si="2"/>
        <v>&lt;tr&gt;&lt;td&gt;0805400000&lt;/td&gt;&lt;td&gt;3&lt;/td&gt;&lt;td&gt;помелло&lt;/td&gt;&lt;td&gt;0&lt;/td&gt;&lt;td&gt;&lt;/td&gt;&lt;td&gt;0&lt;/td&gt;&lt;td&gt;&lt;/td&gt;&lt;td&gt;0&lt;/td&gt;&lt;td&gt;&lt;/td&gt;&lt;/tr&gt;</v>
      </c>
    </row>
    <row r="188" spans="1:11" ht="63.75" thickBot="1" x14ac:dyDescent="0.3">
      <c r="A188" s="11">
        <v>805501000</v>
      </c>
      <c r="B188" s="6">
        <v>1</v>
      </c>
      <c r="C188" s="7" t="s">
        <v>2960</v>
      </c>
      <c r="D188" s="6">
        <v>0</v>
      </c>
      <c r="E188" s="8"/>
      <c r="F188" s="6">
        <v>0</v>
      </c>
      <c r="G188" s="8"/>
      <c r="H188" s="6">
        <v>0</v>
      </c>
      <c r="I188" s="8"/>
      <c r="K188" t="str">
        <f t="shared" si="2"/>
        <v>&lt;tr&gt;&lt;td&gt;0805501000&lt;/td&gt;&lt;td&gt;1&lt;/td&gt;&lt;td&gt;с 16 октября по 15 февраля&lt;/td&gt;&lt;td&gt;0&lt;/td&gt;&lt;td&gt;&lt;/td&gt;&lt;td&gt;0&lt;/td&gt;&lt;td&gt;&lt;/td&gt;&lt;td&gt;0&lt;/td&gt;&lt;td&gt;&lt;/td&gt;&lt;/tr&gt;</v>
      </c>
    </row>
    <row r="189" spans="1:11" ht="63.75" thickBot="1" x14ac:dyDescent="0.3">
      <c r="A189" s="11">
        <v>805501000</v>
      </c>
      <c r="B189" s="6">
        <v>2</v>
      </c>
      <c r="C189" s="7" t="s">
        <v>2961</v>
      </c>
      <c r="D189" s="6">
        <v>0</v>
      </c>
      <c r="E189" s="8"/>
      <c r="F189" s="6">
        <v>0</v>
      </c>
      <c r="G189" s="8"/>
      <c r="H189" s="6">
        <v>0</v>
      </c>
      <c r="I189" s="8"/>
      <c r="K189" t="str">
        <f t="shared" si="2"/>
        <v>&lt;tr&gt;&lt;td&gt;0805501000&lt;/td&gt;&lt;td&gt;2&lt;/td&gt;&lt;td&gt;с 16 февраля по 15 октября&lt;/td&gt;&lt;td&gt;0&lt;/td&gt;&lt;td&gt;&lt;/td&gt;&lt;td&gt;0&lt;/td&gt;&lt;td&gt;&lt;/td&gt;&lt;td&gt;0&lt;/td&gt;&lt;td&gt;&lt;/td&gt;&lt;/tr&gt;</v>
      </c>
    </row>
    <row r="190" spans="1:11" ht="16.5" thickBot="1" x14ac:dyDescent="0.3">
      <c r="A190" s="11">
        <v>805900000</v>
      </c>
      <c r="B190" s="6">
        <v>1</v>
      </c>
      <c r="C190" s="7" t="s">
        <v>2970</v>
      </c>
      <c r="D190" s="6">
        <v>0</v>
      </c>
      <c r="E190" s="8"/>
      <c r="F190" s="6">
        <v>0</v>
      </c>
      <c r="G190" s="8"/>
      <c r="H190" s="6">
        <v>0</v>
      </c>
      <c r="I190" s="8"/>
      <c r="K190" t="str">
        <f t="shared" si="2"/>
        <v>&lt;tr&gt;&lt;td&gt;0805900000&lt;/td&gt;&lt;td&gt;1&lt;/td&gt;&lt;td&gt;кумкват&lt;/td&gt;&lt;td&gt;0&lt;/td&gt;&lt;td&gt;&lt;/td&gt;&lt;td&gt;0&lt;/td&gt;&lt;td&gt;&lt;/td&gt;&lt;td&gt;0&lt;/td&gt;&lt;td&gt;&lt;/td&gt;&lt;/tr&gt;</v>
      </c>
    </row>
    <row r="191" spans="1:11" ht="16.5" thickBot="1" x14ac:dyDescent="0.3">
      <c r="A191" s="11">
        <v>805900000</v>
      </c>
      <c r="B191" s="6">
        <v>2</v>
      </c>
      <c r="C191" s="7" t="s">
        <v>2971</v>
      </c>
      <c r="D191" s="6">
        <v>0</v>
      </c>
      <c r="E191" s="8"/>
      <c r="F191" s="6">
        <v>0</v>
      </c>
      <c r="G191" s="8"/>
      <c r="H191" s="6">
        <v>0</v>
      </c>
      <c r="I191" s="8"/>
      <c r="K191" t="str">
        <f t="shared" si="2"/>
        <v>&lt;tr&gt;&lt;td&gt;0805900000&lt;/td&gt;&lt;td&gt;2&lt;/td&gt;&lt;td&gt;свитти&lt;/td&gt;&lt;td&gt;0&lt;/td&gt;&lt;td&gt;&lt;/td&gt;&lt;td&gt;0&lt;/td&gt;&lt;td&gt;&lt;/td&gt;&lt;td&gt;0&lt;/td&gt;&lt;td&gt;&lt;/td&gt;&lt;/tr&gt;</v>
      </c>
    </row>
    <row r="192" spans="1:11" ht="16.5" thickBot="1" x14ac:dyDescent="0.3">
      <c r="A192" s="11">
        <v>805900000</v>
      </c>
      <c r="B192" s="6">
        <v>9</v>
      </c>
      <c r="C192" s="7" t="s">
        <v>2893</v>
      </c>
      <c r="D192" s="6">
        <v>0</v>
      </c>
      <c r="E192" s="8"/>
      <c r="F192" s="6">
        <v>0</v>
      </c>
      <c r="G192" s="8"/>
      <c r="H192" s="6">
        <v>0</v>
      </c>
      <c r="I192" s="8"/>
      <c r="K192" t="str">
        <f t="shared" si="2"/>
        <v>&lt;tr&gt;&lt;td&gt;0805900000&lt;/td&gt;&lt;td&gt;9&lt;/td&gt;&lt;td&gt;прочие&lt;/td&gt;&lt;td&gt;0&lt;/td&gt;&lt;td&gt;&lt;/td&gt;&lt;td&gt;0&lt;/td&gt;&lt;td&gt;&lt;/td&gt;&lt;td&gt;0&lt;/td&gt;&lt;td&gt;&lt;/td&gt;&lt;/tr&gt;</v>
      </c>
    </row>
    <row r="193" spans="1:11" ht="63.75" thickBot="1" x14ac:dyDescent="0.3">
      <c r="A193" s="11">
        <v>806101000</v>
      </c>
      <c r="B193" s="6">
        <v>1</v>
      </c>
      <c r="C193" s="7" t="s">
        <v>2972</v>
      </c>
      <c r="D193" s="6">
        <v>0</v>
      </c>
      <c r="E193" s="8"/>
      <c r="F193" s="6">
        <v>0</v>
      </c>
      <c r="G193" s="8"/>
      <c r="H193" s="6">
        <v>0</v>
      </c>
      <c r="I193" s="8"/>
      <c r="K193" t="str">
        <f t="shared" si="2"/>
        <v>&lt;tr&gt;&lt;td&gt;0806101000&lt;/td&gt;&lt;td&gt;1&lt;/td&gt;&lt;td&gt;с 1 декабря по 15 июля&lt;/td&gt;&lt;td&gt;0&lt;/td&gt;&lt;td&gt;&lt;/td&gt;&lt;td&gt;0&lt;/td&gt;&lt;td&gt;&lt;/td&gt;&lt;td&gt;0&lt;/td&gt;&lt;td&gt;&lt;/td&gt;&lt;/tr&gt;</v>
      </c>
    </row>
    <row r="194" spans="1:11" ht="63.75" thickBot="1" x14ac:dyDescent="0.3">
      <c r="A194" s="11">
        <v>806101000</v>
      </c>
      <c r="B194" s="6">
        <v>2</v>
      </c>
      <c r="C194" s="7" t="s">
        <v>2973</v>
      </c>
      <c r="D194" s="6">
        <v>0</v>
      </c>
      <c r="E194" s="8"/>
      <c r="F194" s="6">
        <v>0</v>
      </c>
      <c r="G194" s="8"/>
      <c r="H194" s="6">
        <v>0</v>
      </c>
      <c r="I194" s="8"/>
      <c r="K194" t="str">
        <f t="shared" ref="K194:K257" si="3">_xlfn.CONCAT("&lt;tr&gt;","&lt;td&gt;","0",A194,"&lt;/td&gt;","&lt;td&gt;",B194,"&lt;/td&gt;","&lt;td&gt;",C194,"&lt;/td&gt;","&lt;td&gt;",D194,"&lt;/td&gt;","&lt;td&gt;",E194,"&lt;/td&gt;","&lt;td&gt;",F194,"&lt;/td&gt;","&lt;td&gt;",G194,"&lt;/td&gt;","&lt;td&gt;",H194,"&lt;/td&gt;","&lt;td&gt;",I194,"&lt;/td&gt;","&lt;/tr&gt;")</f>
        <v>&lt;tr&gt;&lt;td&gt;0806101000&lt;/td&gt;&lt;td&gt;2&lt;/td&gt;&lt;td&gt;с 16 июля по 30 ноября&lt;/td&gt;&lt;td&gt;0&lt;/td&gt;&lt;td&gt;&lt;/td&gt;&lt;td&gt;0&lt;/td&gt;&lt;td&gt;&lt;/td&gt;&lt;td&gt;0&lt;/td&gt;&lt;td&gt;&lt;/td&gt;&lt;/tr&gt;</v>
      </c>
    </row>
    <row r="195" spans="1:11" ht="63.75" thickBot="1" x14ac:dyDescent="0.3">
      <c r="A195" s="11">
        <v>806109000</v>
      </c>
      <c r="B195" s="6">
        <v>1</v>
      </c>
      <c r="C195" s="7" t="s">
        <v>2972</v>
      </c>
      <c r="D195" s="6">
        <v>0</v>
      </c>
      <c r="E195" s="8"/>
      <c r="F195" s="6">
        <v>0</v>
      </c>
      <c r="G195" s="8"/>
      <c r="H195" s="6">
        <v>0</v>
      </c>
      <c r="I195" s="8"/>
      <c r="K195" t="str">
        <f t="shared" si="3"/>
        <v>&lt;tr&gt;&lt;td&gt;0806109000&lt;/td&gt;&lt;td&gt;1&lt;/td&gt;&lt;td&gt;с 1 декабря по 15 июля&lt;/td&gt;&lt;td&gt;0&lt;/td&gt;&lt;td&gt;&lt;/td&gt;&lt;td&gt;0&lt;/td&gt;&lt;td&gt;&lt;/td&gt;&lt;td&gt;0&lt;/td&gt;&lt;td&gt;&lt;/td&gt;&lt;/tr&gt;</v>
      </c>
    </row>
    <row r="196" spans="1:11" ht="63.75" thickBot="1" x14ac:dyDescent="0.3">
      <c r="A196" s="11">
        <v>806109000</v>
      </c>
      <c r="B196" s="6">
        <v>2</v>
      </c>
      <c r="C196" s="7" t="s">
        <v>2973</v>
      </c>
      <c r="D196" s="6">
        <v>0</v>
      </c>
      <c r="E196" s="8"/>
      <c r="F196" s="6">
        <v>0</v>
      </c>
      <c r="G196" s="8"/>
      <c r="H196" s="6">
        <v>0</v>
      </c>
      <c r="I196" s="8"/>
      <c r="K196" t="str">
        <f t="shared" si="3"/>
        <v>&lt;tr&gt;&lt;td&gt;0806109000&lt;/td&gt;&lt;td&gt;2&lt;/td&gt;&lt;td&gt;с 16 июля по 30 ноября&lt;/td&gt;&lt;td&gt;0&lt;/td&gt;&lt;td&gt;&lt;/td&gt;&lt;td&gt;0&lt;/td&gt;&lt;td&gt;&lt;/td&gt;&lt;td&gt;0&lt;/td&gt;&lt;td&gt;&lt;/td&gt;&lt;/tr&gt;</v>
      </c>
    </row>
    <row r="197" spans="1:11" ht="63.75" thickBot="1" x14ac:dyDescent="0.3">
      <c r="A197" s="11">
        <v>807110000</v>
      </c>
      <c r="B197" s="6">
        <v>1</v>
      </c>
      <c r="C197" s="7" t="s">
        <v>2974</v>
      </c>
      <c r="D197" s="6">
        <v>0</v>
      </c>
      <c r="E197" s="8"/>
      <c r="F197" s="6">
        <v>0</v>
      </c>
      <c r="G197" s="8"/>
      <c r="H197" s="6">
        <v>0</v>
      </c>
      <c r="I197" s="8"/>
      <c r="K197" t="str">
        <f t="shared" si="3"/>
        <v>&lt;tr&gt;&lt;td&gt;0807110000&lt;/td&gt;&lt;td&gt;1&lt;/td&gt;&lt;td&gt;с 1 июня по 31 октября&lt;/td&gt;&lt;td&gt;0&lt;/td&gt;&lt;td&gt;&lt;/td&gt;&lt;td&gt;0&lt;/td&gt;&lt;td&gt;&lt;/td&gt;&lt;td&gt;0&lt;/td&gt;&lt;td&gt;&lt;/td&gt;&lt;/tr&gt;</v>
      </c>
    </row>
    <row r="198" spans="1:11" ht="63.75" thickBot="1" x14ac:dyDescent="0.3">
      <c r="A198" s="11">
        <v>807110000</v>
      </c>
      <c r="B198" s="6">
        <v>2</v>
      </c>
      <c r="C198" s="7" t="s">
        <v>2975</v>
      </c>
      <c r="D198" s="6">
        <v>0</v>
      </c>
      <c r="E198" s="8"/>
      <c r="F198" s="6">
        <v>0</v>
      </c>
      <c r="G198" s="8"/>
      <c r="H198" s="6">
        <v>0</v>
      </c>
      <c r="I198" s="8"/>
      <c r="K198" t="str">
        <f t="shared" si="3"/>
        <v>&lt;tr&gt;&lt;td&gt;0807110000&lt;/td&gt;&lt;td&gt;2&lt;/td&gt;&lt;td&gt;с 1 ноября по 31 мая&lt;/td&gt;&lt;td&gt;0&lt;/td&gt;&lt;td&gt;&lt;/td&gt;&lt;td&gt;0&lt;/td&gt;&lt;td&gt;&lt;/td&gt;&lt;td&gt;0&lt;/td&gt;&lt;td&gt;&lt;/td&gt;&lt;/tr&gt;</v>
      </c>
    </row>
    <row r="199" spans="1:11" ht="63.75" thickBot="1" x14ac:dyDescent="0.3">
      <c r="A199" s="11">
        <v>807190000</v>
      </c>
      <c r="B199" s="6">
        <v>1</v>
      </c>
      <c r="C199" s="7" t="s">
        <v>2976</v>
      </c>
      <c r="D199" s="6">
        <v>0</v>
      </c>
      <c r="E199" s="8"/>
      <c r="F199" s="6">
        <v>0</v>
      </c>
      <c r="G199" s="8"/>
      <c r="H199" s="6">
        <v>0</v>
      </c>
      <c r="I199" s="8"/>
      <c r="K199" t="str">
        <f t="shared" si="3"/>
        <v>&lt;tr&gt;&lt;td&gt;0807190000&lt;/td&gt;&lt;td&gt;1&lt;/td&gt;&lt;td&gt;дыни, с 16 июля по 31 октября&lt;/td&gt;&lt;td&gt;0&lt;/td&gt;&lt;td&gt;&lt;/td&gt;&lt;td&gt;0&lt;/td&gt;&lt;td&gt;&lt;/td&gt;&lt;td&gt;0&lt;/td&gt;&lt;td&gt;&lt;/td&gt;&lt;/tr&gt;</v>
      </c>
    </row>
    <row r="200" spans="1:11" ht="79.5" thickBot="1" x14ac:dyDescent="0.3">
      <c r="A200" s="11">
        <v>807190000</v>
      </c>
      <c r="B200" s="6">
        <v>2</v>
      </c>
      <c r="C200" s="7" t="s">
        <v>2977</v>
      </c>
      <c r="D200" s="6">
        <v>0</v>
      </c>
      <c r="E200" s="8"/>
      <c r="F200" s="6">
        <v>0</v>
      </c>
      <c r="G200" s="8"/>
      <c r="H200" s="6">
        <v>0</v>
      </c>
      <c r="I200" s="8"/>
      <c r="K200" t="str">
        <f t="shared" si="3"/>
        <v>&lt;tr&gt;&lt;td&gt;0807190000&lt;/td&gt;&lt;td&gt;2&lt;/td&gt;&lt;td&gt;дыни, с 1 ноября по 15 июля&lt;/td&gt;&lt;td&gt;0&lt;/td&gt;&lt;td&gt;&lt;/td&gt;&lt;td&gt;0&lt;/td&gt;&lt;td&gt;&lt;/td&gt;&lt;td&gt;0&lt;/td&gt;&lt;td&gt;&lt;/td&gt;&lt;/tr&gt;</v>
      </c>
    </row>
    <row r="201" spans="1:11" ht="63.75" thickBot="1" x14ac:dyDescent="0.3">
      <c r="A201" s="11">
        <v>809100000</v>
      </c>
      <c r="B201" s="6">
        <v>1</v>
      </c>
      <c r="C201" s="7" t="s">
        <v>2978</v>
      </c>
      <c r="D201" s="6">
        <v>0</v>
      </c>
      <c r="E201" s="8"/>
      <c r="F201" s="6">
        <v>0</v>
      </c>
      <c r="G201" s="8"/>
      <c r="H201" s="6">
        <v>0</v>
      </c>
      <c r="I201" s="8"/>
      <c r="K201" t="str">
        <f t="shared" si="3"/>
        <v>&lt;tr&gt;&lt;td&gt;0809100000&lt;/td&gt;&lt;td&gt;1&lt;/td&gt;&lt;td&gt;с 1 сентября по 30 июня&lt;/td&gt;&lt;td&gt;0&lt;/td&gt;&lt;td&gt;&lt;/td&gt;&lt;td&gt;0&lt;/td&gt;&lt;td&gt;&lt;/td&gt;&lt;td&gt;0&lt;/td&gt;&lt;td&gt;&lt;/td&gt;&lt;/tr&gt;</v>
      </c>
    </row>
    <row r="202" spans="1:11" ht="63.75" thickBot="1" x14ac:dyDescent="0.3">
      <c r="A202" s="11">
        <v>809100000</v>
      </c>
      <c r="B202" s="6">
        <v>2</v>
      </c>
      <c r="C202" s="7" t="s">
        <v>2979</v>
      </c>
      <c r="D202" s="6">
        <v>0</v>
      </c>
      <c r="E202" s="8"/>
      <c r="F202" s="6">
        <v>0</v>
      </c>
      <c r="G202" s="8"/>
      <c r="H202" s="6">
        <v>0</v>
      </c>
      <c r="I202" s="8"/>
      <c r="K202" t="str">
        <f t="shared" si="3"/>
        <v>&lt;tr&gt;&lt;td&gt;0809100000&lt;/td&gt;&lt;td&gt;2&lt;/td&gt;&lt;td&gt;с 1 июля по 31 августа&lt;/td&gt;&lt;td&gt;0&lt;/td&gt;&lt;td&gt;&lt;/td&gt;&lt;td&gt;0&lt;/td&gt;&lt;td&gt;&lt;/td&gt;&lt;td&gt;0&lt;/td&gt;&lt;td&gt;&lt;/td&gt;&lt;/tr&gt;</v>
      </c>
    </row>
    <row r="203" spans="1:11" ht="63.75" thickBot="1" x14ac:dyDescent="0.3">
      <c r="A203" s="11">
        <v>809301000</v>
      </c>
      <c r="B203" s="6">
        <v>1</v>
      </c>
      <c r="C203" s="7" t="s">
        <v>2980</v>
      </c>
      <c r="D203" s="6">
        <v>0</v>
      </c>
      <c r="E203" s="8"/>
      <c r="F203" s="6">
        <v>0</v>
      </c>
      <c r="G203" s="8"/>
      <c r="H203" s="6">
        <v>0</v>
      </c>
      <c r="I203" s="8"/>
      <c r="K203" t="str">
        <f t="shared" si="3"/>
        <v>&lt;tr&gt;&lt;td&gt;0809301000&lt;/td&gt;&lt;td&gt;1&lt;/td&gt;&lt;td&gt;с 1 октября по 31 июля&lt;/td&gt;&lt;td&gt;0&lt;/td&gt;&lt;td&gt;&lt;/td&gt;&lt;td&gt;0&lt;/td&gt;&lt;td&gt;&lt;/td&gt;&lt;td&gt;0&lt;/td&gt;&lt;td&gt;&lt;/td&gt;&lt;/tr&gt;</v>
      </c>
    </row>
    <row r="204" spans="1:11" ht="79.5" thickBot="1" x14ac:dyDescent="0.3">
      <c r="A204" s="11">
        <v>809301000</v>
      </c>
      <c r="B204" s="6">
        <v>2</v>
      </c>
      <c r="C204" s="7" t="s">
        <v>2981</v>
      </c>
      <c r="D204" s="6">
        <v>0</v>
      </c>
      <c r="E204" s="8"/>
      <c r="F204" s="6">
        <v>0</v>
      </c>
      <c r="G204" s="8"/>
      <c r="H204" s="6">
        <v>0</v>
      </c>
      <c r="I204" s="8"/>
      <c r="K204" t="str">
        <f t="shared" si="3"/>
        <v>&lt;tr&gt;&lt;td&gt;0809301000&lt;/td&gt;&lt;td&gt;2&lt;/td&gt;&lt;td&gt;с 1 августа по 30 сентября&lt;/td&gt;&lt;td&gt;0&lt;/td&gt;&lt;td&gt;&lt;/td&gt;&lt;td&gt;0&lt;/td&gt;&lt;td&gt;&lt;/td&gt;&lt;td&gt;0&lt;/td&gt;&lt;td&gt;&lt;/td&gt;&lt;/tr&gt;</v>
      </c>
    </row>
    <row r="205" spans="1:11" ht="79.5" thickBot="1" x14ac:dyDescent="0.3">
      <c r="A205" s="11">
        <v>809309000</v>
      </c>
      <c r="B205" s="6">
        <v>1</v>
      </c>
      <c r="C205" s="7" t="s">
        <v>2982</v>
      </c>
      <c r="D205" s="6">
        <v>0</v>
      </c>
      <c r="E205" s="8"/>
      <c r="F205" s="6">
        <v>0</v>
      </c>
      <c r="G205" s="8"/>
      <c r="H205" s="6">
        <v>0</v>
      </c>
      <c r="I205" s="8"/>
      <c r="K205" t="str">
        <f t="shared" si="3"/>
        <v>&lt;tr&gt;&lt;td&gt;0809309000&lt;/td&gt;&lt;td&gt;1&lt;/td&gt;&lt;td&gt;персики, с 1 октября по 31 июля&lt;/td&gt;&lt;td&gt;0&lt;/td&gt;&lt;td&gt;&lt;/td&gt;&lt;td&gt;0&lt;/td&gt;&lt;td&gt;&lt;/td&gt;&lt;td&gt;0&lt;/td&gt;&lt;td&gt;&lt;/td&gt;&lt;/tr&gt;</v>
      </c>
    </row>
    <row r="206" spans="1:11" ht="95.25" thickBot="1" x14ac:dyDescent="0.3">
      <c r="A206" s="11">
        <v>809309000</v>
      </c>
      <c r="B206" s="6">
        <v>2</v>
      </c>
      <c r="C206" s="7" t="s">
        <v>2983</v>
      </c>
      <c r="D206" s="6">
        <v>0</v>
      </c>
      <c r="E206" s="8"/>
      <c r="F206" s="6">
        <v>0</v>
      </c>
      <c r="G206" s="8"/>
      <c r="H206" s="6">
        <v>0</v>
      </c>
      <c r="I206" s="8"/>
      <c r="K206" t="str">
        <f t="shared" si="3"/>
        <v>&lt;tr&gt;&lt;td&gt;0809309000&lt;/td&gt;&lt;td&gt;2&lt;/td&gt;&lt;td&gt;персики, с 1 августа по 30 сентября&lt;/td&gt;&lt;td&gt;0&lt;/td&gt;&lt;td&gt;&lt;/td&gt;&lt;td&gt;0&lt;/td&gt;&lt;td&gt;&lt;/td&gt;&lt;td&gt;0&lt;/td&gt;&lt;td&gt;&lt;/td&gt;&lt;/tr&gt;</v>
      </c>
    </row>
    <row r="207" spans="1:11" ht="63.75" thickBot="1" x14ac:dyDescent="0.3">
      <c r="A207" s="11">
        <v>809400500</v>
      </c>
      <c r="B207" s="6">
        <v>1</v>
      </c>
      <c r="C207" s="7" t="s">
        <v>2978</v>
      </c>
      <c r="D207" s="6">
        <v>0</v>
      </c>
      <c r="E207" s="8"/>
      <c r="F207" s="6">
        <v>0</v>
      </c>
      <c r="G207" s="8"/>
      <c r="H207" s="6">
        <v>0</v>
      </c>
      <c r="I207" s="8"/>
      <c r="K207" t="str">
        <f t="shared" si="3"/>
        <v>&lt;tr&gt;&lt;td&gt;0809400500&lt;/td&gt;&lt;td&gt;1&lt;/td&gt;&lt;td&gt;с 1 сентября по 30 июня&lt;/td&gt;&lt;td&gt;0&lt;/td&gt;&lt;td&gt;&lt;/td&gt;&lt;td&gt;0&lt;/td&gt;&lt;td&gt;&lt;/td&gt;&lt;td&gt;0&lt;/td&gt;&lt;td&gt;&lt;/td&gt;&lt;/tr&gt;</v>
      </c>
    </row>
    <row r="208" spans="1:11" ht="63.75" thickBot="1" x14ac:dyDescent="0.3">
      <c r="A208" s="11">
        <v>809400500</v>
      </c>
      <c r="B208" s="6">
        <v>2</v>
      </c>
      <c r="C208" s="7" t="s">
        <v>2979</v>
      </c>
      <c r="D208" s="6">
        <v>0</v>
      </c>
      <c r="E208" s="8"/>
      <c r="F208" s="6">
        <v>0</v>
      </c>
      <c r="G208" s="8"/>
      <c r="H208" s="6">
        <v>0</v>
      </c>
      <c r="I208" s="8"/>
      <c r="K208" t="str">
        <f t="shared" si="3"/>
        <v>&lt;tr&gt;&lt;td&gt;0809400500&lt;/td&gt;&lt;td&gt;2&lt;/td&gt;&lt;td&gt;с 1 июля по 31 августа&lt;/td&gt;&lt;td&gt;0&lt;/td&gt;&lt;td&gt;&lt;/td&gt;&lt;td&gt;0&lt;/td&gt;&lt;td&gt;&lt;/td&gt;&lt;td&gt;0&lt;/td&gt;&lt;td&gt;&lt;/td&gt;&lt;/tr&gt;</v>
      </c>
    </row>
    <row r="209" spans="1:11" ht="63.75" thickBot="1" x14ac:dyDescent="0.3">
      <c r="A209" s="11">
        <v>809409000</v>
      </c>
      <c r="B209" s="6">
        <v>1</v>
      </c>
      <c r="C209" s="7" t="s">
        <v>2978</v>
      </c>
      <c r="D209" s="6">
        <v>0</v>
      </c>
      <c r="E209" s="8"/>
      <c r="F209" s="6">
        <v>0</v>
      </c>
      <c r="G209" s="8"/>
      <c r="H209" s="6">
        <v>0</v>
      </c>
      <c r="I209" s="8"/>
      <c r="K209" t="str">
        <f t="shared" si="3"/>
        <v>&lt;tr&gt;&lt;td&gt;0809409000&lt;/td&gt;&lt;td&gt;1&lt;/td&gt;&lt;td&gt;с 1 сентября по 30 июня&lt;/td&gt;&lt;td&gt;0&lt;/td&gt;&lt;td&gt;&lt;/td&gt;&lt;td&gt;0&lt;/td&gt;&lt;td&gt;&lt;/td&gt;&lt;td&gt;0&lt;/td&gt;&lt;td&gt;&lt;/td&gt;&lt;/tr&gt;</v>
      </c>
    </row>
    <row r="210" spans="1:11" ht="63.75" thickBot="1" x14ac:dyDescent="0.3">
      <c r="A210" s="11">
        <v>809409000</v>
      </c>
      <c r="B210" s="6">
        <v>2</v>
      </c>
      <c r="C210" s="7" t="s">
        <v>2979</v>
      </c>
      <c r="D210" s="6">
        <v>0</v>
      </c>
      <c r="E210" s="8"/>
      <c r="F210" s="6">
        <v>0</v>
      </c>
      <c r="G210" s="8"/>
      <c r="H210" s="6">
        <v>0</v>
      </c>
      <c r="I210" s="8"/>
      <c r="K210" t="str">
        <f t="shared" si="3"/>
        <v>&lt;tr&gt;&lt;td&gt;0809409000&lt;/td&gt;&lt;td&gt;2&lt;/td&gt;&lt;td&gt;с 1 июля по 31 августа&lt;/td&gt;&lt;td&gt;0&lt;/td&gt;&lt;td&gt;&lt;/td&gt;&lt;td&gt;0&lt;/td&gt;&lt;td&gt;&lt;/td&gt;&lt;td&gt;0&lt;/td&gt;&lt;td&gt;&lt;/td&gt;&lt;/tr&gt;</v>
      </c>
    </row>
    <row r="211" spans="1:11" ht="63.75" thickBot="1" x14ac:dyDescent="0.3">
      <c r="A211" s="11">
        <v>810100000</v>
      </c>
      <c r="B211" s="6">
        <v>1</v>
      </c>
      <c r="C211" s="7" t="s">
        <v>2978</v>
      </c>
      <c r="D211" s="6">
        <v>0</v>
      </c>
      <c r="E211" s="8"/>
      <c r="F211" s="6">
        <v>0</v>
      </c>
      <c r="G211" s="8"/>
      <c r="H211" s="6">
        <v>0</v>
      </c>
      <c r="I211" s="8"/>
      <c r="K211" t="str">
        <f t="shared" si="3"/>
        <v>&lt;tr&gt;&lt;td&gt;0810100000&lt;/td&gt;&lt;td&gt;1&lt;/td&gt;&lt;td&gt;с 1 сентября по 30 июня&lt;/td&gt;&lt;td&gt;0&lt;/td&gt;&lt;td&gt;&lt;/td&gt;&lt;td&gt;0&lt;/td&gt;&lt;td&gt;&lt;/td&gt;&lt;td&gt;0&lt;/td&gt;&lt;td&gt;&lt;/td&gt;&lt;/tr&gt;</v>
      </c>
    </row>
    <row r="212" spans="1:11" ht="63.75" thickBot="1" x14ac:dyDescent="0.3">
      <c r="A212" s="11">
        <v>810100000</v>
      </c>
      <c r="B212" s="6">
        <v>2</v>
      </c>
      <c r="C212" s="7" t="s">
        <v>2979</v>
      </c>
      <c r="D212" s="6">
        <v>0</v>
      </c>
      <c r="E212" s="8"/>
      <c r="F212" s="6">
        <v>0</v>
      </c>
      <c r="G212" s="8"/>
      <c r="H212" s="6">
        <v>0</v>
      </c>
      <c r="I212" s="8"/>
      <c r="K212" t="str">
        <f t="shared" si="3"/>
        <v>&lt;tr&gt;&lt;td&gt;0810100000&lt;/td&gt;&lt;td&gt;2&lt;/td&gt;&lt;td&gt;с 1 июля по 31 августа&lt;/td&gt;&lt;td&gt;0&lt;/td&gt;&lt;td&gt;&lt;/td&gt;&lt;td&gt;0&lt;/td&gt;&lt;td&gt;&lt;/td&gt;&lt;td&gt;0&lt;/td&gt;&lt;td&gt;&lt;/td&gt;&lt;/tr&gt;</v>
      </c>
    </row>
    <row r="213" spans="1:11" ht="63.75" thickBot="1" x14ac:dyDescent="0.3">
      <c r="A213" s="11">
        <v>810201000</v>
      </c>
      <c r="B213" s="6">
        <v>1</v>
      </c>
      <c r="C213" s="7" t="s">
        <v>2978</v>
      </c>
      <c r="D213" s="6">
        <v>0</v>
      </c>
      <c r="E213" s="8"/>
      <c r="F213" s="6">
        <v>0</v>
      </c>
      <c r="G213" s="8"/>
      <c r="H213" s="6">
        <v>0</v>
      </c>
      <c r="I213" s="8"/>
      <c r="K213" t="str">
        <f t="shared" si="3"/>
        <v>&lt;tr&gt;&lt;td&gt;0810201000&lt;/td&gt;&lt;td&gt;1&lt;/td&gt;&lt;td&gt;с 1 сентября по 30 июня&lt;/td&gt;&lt;td&gt;0&lt;/td&gt;&lt;td&gt;&lt;/td&gt;&lt;td&gt;0&lt;/td&gt;&lt;td&gt;&lt;/td&gt;&lt;td&gt;0&lt;/td&gt;&lt;td&gt;&lt;/td&gt;&lt;/tr&gt;</v>
      </c>
    </row>
    <row r="214" spans="1:11" ht="63.75" thickBot="1" x14ac:dyDescent="0.3">
      <c r="A214" s="11">
        <v>810201000</v>
      </c>
      <c r="B214" s="6">
        <v>2</v>
      </c>
      <c r="C214" s="7" t="s">
        <v>2979</v>
      </c>
      <c r="D214" s="6">
        <v>0</v>
      </c>
      <c r="E214" s="8"/>
      <c r="F214" s="6">
        <v>0</v>
      </c>
      <c r="G214" s="8"/>
      <c r="H214" s="6">
        <v>0</v>
      </c>
      <c r="I214" s="8"/>
      <c r="K214" t="str">
        <f t="shared" si="3"/>
        <v>&lt;tr&gt;&lt;td&gt;0810201000&lt;/td&gt;&lt;td&gt;2&lt;/td&gt;&lt;td&gt;с 1 июля по 31 августа&lt;/td&gt;&lt;td&gt;0&lt;/td&gt;&lt;td&gt;&lt;/td&gt;&lt;td&gt;0&lt;/td&gt;&lt;td&gt;&lt;/td&gt;&lt;td&gt;0&lt;/td&gt;&lt;td&gt;&lt;/td&gt;&lt;/tr&gt;</v>
      </c>
    </row>
    <row r="215" spans="1:11" ht="79.5" thickBot="1" x14ac:dyDescent="0.3">
      <c r="A215" s="11">
        <v>810209000</v>
      </c>
      <c r="B215" s="6">
        <v>1</v>
      </c>
      <c r="C215" s="7" t="s">
        <v>2984</v>
      </c>
      <c r="D215" s="6">
        <v>0</v>
      </c>
      <c r="E215" s="8"/>
      <c r="F215" s="6">
        <v>0</v>
      </c>
      <c r="G215" s="8"/>
      <c r="H215" s="6">
        <v>0</v>
      </c>
      <c r="I215" s="8"/>
      <c r="K215" t="str">
        <f t="shared" si="3"/>
        <v>&lt;tr&gt;&lt;td&gt;0810209000&lt;/td&gt;&lt;td&gt;1&lt;/td&gt;&lt;td&gt;ежевика, с 1 сентября по 30 июня&lt;/td&gt;&lt;td&gt;0&lt;/td&gt;&lt;td&gt;&lt;/td&gt;&lt;td&gt;0&lt;/td&gt;&lt;td&gt;&lt;/td&gt;&lt;td&gt;0&lt;/td&gt;&lt;td&gt;&lt;/td&gt;&lt;/tr&gt;</v>
      </c>
    </row>
    <row r="216" spans="1:11" ht="79.5" thickBot="1" x14ac:dyDescent="0.3">
      <c r="A216" s="11">
        <v>810209000</v>
      </c>
      <c r="B216" s="6">
        <v>2</v>
      </c>
      <c r="C216" s="7" t="s">
        <v>2985</v>
      </c>
      <c r="D216" s="6">
        <v>0</v>
      </c>
      <c r="E216" s="8"/>
      <c r="F216" s="6">
        <v>0</v>
      </c>
      <c r="G216" s="8"/>
      <c r="H216" s="6">
        <v>0</v>
      </c>
      <c r="I216" s="8"/>
      <c r="K216" t="str">
        <f t="shared" si="3"/>
        <v>&lt;tr&gt;&lt;td&gt;0810209000&lt;/td&gt;&lt;td&gt;2&lt;/td&gt;&lt;td&gt;ежевика, с 1 июля по 31 августа&lt;/td&gt;&lt;td&gt;0&lt;/td&gt;&lt;td&gt;&lt;/td&gt;&lt;td&gt;0&lt;/td&gt;&lt;td&gt;&lt;/td&gt;&lt;td&gt;0&lt;/td&gt;&lt;td&gt;&lt;/td&gt;&lt;/tr&gt;</v>
      </c>
    </row>
    <row r="217" spans="1:11" ht="16.5" thickBot="1" x14ac:dyDescent="0.3">
      <c r="A217" s="11">
        <v>810209000</v>
      </c>
      <c r="B217" s="6">
        <v>9</v>
      </c>
      <c r="C217" s="7" t="s">
        <v>2893</v>
      </c>
      <c r="D217" s="6">
        <v>0</v>
      </c>
      <c r="E217" s="8"/>
      <c r="F217" s="6">
        <v>0</v>
      </c>
      <c r="G217" s="8"/>
      <c r="H217" s="6">
        <v>0</v>
      </c>
      <c r="I217" s="8"/>
      <c r="K217" t="str">
        <f t="shared" si="3"/>
        <v>&lt;tr&gt;&lt;td&gt;0810209000&lt;/td&gt;&lt;td&gt;9&lt;/td&gt;&lt;td&gt;прочие&lt;/td&gt;&lt;td&gt;0&lt;/td&gt;&lt;td&gt;&lt;/td&gt;&lt;td&gt;0&lt;/td&gt;&lt;td&gt;&lt;/td&gt;&lt;td&gt;0&lt;/td&gt;&lt;td&gt;&lt;/td&gt;&lt;/tr&gt;</v>
      </c>
    </row>
    <row r="218" spans="1:11" ht="63.75" thickBot="1" x14ac:dyDescent="0.3">
      <c r="A218" s="11">
        <v>810401000</v>
      </c>
      <c r="B218" s="6">
        <v>1</v>
      </c>
      <c r="C218" s="7" t="s">
        <v>2986</v>
      </c>
      <c r="D218" s="6">
        <v>0</v>
      </c>
      <c r="E218" s="8"/>
      <c r="F218" s="6">
        <v>0</v>
      </c>
      <c r="G218" s="8"/>
      <c r="H218" s="6">
        <v>0</v>
      </c>
      <c r="I218" s="8"/>
      <c r="K218" t="str">
        <f t="shared" si="3"/>
        <v>&lt;tr&gt;&lt;td&gt;0810401000&lt;/td&gt;&lt;td&gt;1&lt;/td&gt;&lt;td&gt;1 сентября по 30 июня&lt;/td&gt;&lt;td&gt;0&lt;/td&gt;&lt;td&gt;&lt;/td&gt;&lt;td&gt;0&lt;/td&gt;&lt;td&gt;&lt;/td&gt;&lt;td&gt;0&lt;/td&gt;&lt;td&gt;&lt;/td&gt;&lt;/tr&gt;</v>
      </c>
    </row>
    <row r="219" spans="1:11" ht="48" thickBot="1" x14ac:dyDescent="0.3">
      <c r="A219" s="11">
        <v>810401000</v>
      </c>
      <c r="B219" s="6">
        <v>2</v>
      </c>
      <c r="C219" s="7" t="s">
        <v>2987</v>
      </c>
      <c r="D219" s="6">
        <v>0</v>
      </c>
      <c r="E219" s="8"/>
      <c r="F219" s="6">
        <v>0</v>
      </c>
      <c r="G219" s="8"/>
      <c r="H219" s="6">
        <v>0</v>
      </c>
      <c r="I219" s="8"/>
      <c r="K219" t="str">
        <f t="shared" si="3"/>
        <v>&lt;tr&gt;&lt;td&gt;0810401000&lt;/td&gt;&lt;td&gt;2&lt;/td&gt;&lt;td&gt;1 июля по 31 августа&lt;/td&gt;&lt;td&gt;0&lt;/td&gt;&lt;td&gt;&lt;/td&gt;&lt;td&gt;0&lt;/td&gt;&lt;td&gt;&lt;/td&gt;&lt;td&gt;0&lt;/td&gt;&lt;td&gt;&lt;/td&gt;&lt;/tr&gt;</v>
      </c>
    </row>
    <row r="220" spans="1:11" ht="63.75" thickBot="1" x14ac:dyDescent="0.3">
      <c r="A220" s="11">
        <v>810403000</v>
      </c>
      <c r="B220" s="6">
        <v>1</v>
      </c>
      <c r="C220" s="7" t="s">
        <v>2986</v>
      </c>
      <c r="D220" s="6">
        <v>0</v>
      </c>
      <c r="E220" s="8"/>
      <c r="F220" s="6">
        <v>0</v>
      </c>
      <c r="G220" s="8"/>
      <c r="H220" s="6">
        <v>0</v>
      </c>
      <c r="I220" s="8"/>
      <c r="K220" t="str">
        <f t="shared" si="3"/>
        <v>&lt;tr&gt;&lt;td&gt;0810403000&lt;/td&gt;&lt;td&gt;1&lt;/td&gt;&lt;td&gt;1 сентября по 30 июня&lt;/td&gt;&lt;td&gt;0&lt;/td&gt;&lt;td&gt;&lt;/td&gt;&lt;td&gt;0&lt;/td&gt;&lt;td&gt;&lt;/td&gt;&lt;td&gt;0&lt;/td&gt;&lt;td&gt;&lt;/td&gt;&lt;/tr&gt;</v>
      </c>
    </row>
    <row r="221" spans="1:11" ht="48" thickBot="1" x14ac:dyDescent="0.3">
      <c r="A221" s="11">
        <v>810403000</v>
      </c>
      <c r="B221" s="6">
        <v>2</v>
      </c>
      <c r="C221" s="7" t="s">
        <v>2987</v>
      </c>
      <c r="D221" s="6">
        <v>0</v>
      </c>
      <c r="E221" s="8"/>
      <c r="F221" s="6">
        <v>0</v>
      </c>
      <c r="G221" s="8"/>
      <c r="H221" s="6">
        <v>0</v>
      </c>
      <c r="I221" s="8"/>
      <c r="K221" t="str">
        <f t="shared" si="3"/>
        <v>&lt;tr&gt;&lt;td&gt;0810403000&lt;/td&gt;&lt;td&gt;2&lt;/td&gt;&lt;td&gt;1 июля по 31 августа&lt;/td&gt;&lt;td&gt;0&lt;/td&gt;&lt;td&gt;&lt;/td&gt;&lt;td&gt;0&lt;/td&gt;&lt;td&gt;&lt;/td&gt;&lt;td&gt;0&lt;/td&gt;&lt;td&gt;&lt;/td&gt;&lt;/tr&gt;</v>
      </c>
    </row>
    <row r="222" spans="1:11" ht="63.75" thickBot="1" x14ac:dyDescent="0.3">
      <c r="A222" s="11">
        <v>810405000</v>
      </c>
      <c r="B222" s="6">
        <v>1</v>
      </c>
      <c r="C222" s="7" t="s">
        <v>2986</v>
      </c>
      <c r="D222" s="6">
        <v>0</v>
      </c>
      <c r="E222" s="8"/>
      <c r="F222" s="6">
        <v>0</v>
      </c>
      <c r="G222" s="8"/>
      <c r="H222" s="6">
        <v>0</v>
      </c>
      <c r="I222" s="8"/>
      <c r="K222" t="str">
        <f t="shared" si="3"/>
        <v>&lt;tr&gt;&lt;td&gt;0810405000&lt;/td&gt;&lt;td&gt;1&lt;/td&gt;&lt;td&gt;1 сентября по 30 июня&lt;/td&gt;&lt;td&gt;0&lt;/td&gt;&lt;td&gt;&lt;/td&gt;&lt;td&gt;0&lt;/td&gt;&lt;td&gt;&lt;/td&gt;&lt;td&gt;0&lt;/td&gt;&lt;td&gt;&lt;/td&gt;&lt;/tr&gt;</v>
      </c>
    </row>
    <row r="223" spans="1:11" ht="48" thickBot="1" x14ac:dyDescent="0.3">
      <c r="A223" s="11">
        <v>810405000</v>
      </c>
      <c r="B223" s="6">
        <v>2</v>
      </c>
      <c r="C223" s="7" t="s">
        <v>2987</v>
      </c>
      <c r="D223" s="6">
        <v>0</v>
      </c>
      <c r="E223" s="8"/>
      <c r="F223" s="6">
        <v>0</v>
      </c>
      <c r="G223" s="8"/>
      <c r="H223" s="6">
        <v>0</v>
      </c>
      <c r="I223" s="8"/>
      <c r="K223" t="str">
        <f t="shared" si="3"/>
        <v>&lt;tr&gt;&lt;td&gt;0810405000&lt;/td&gt;&lt;td&gt;2&lt;/td&gt;&lt;td&gt;1 июля по 31 августа&lt;/td&gt;&lt;td&gt;0&lt;/td&gt;&lt;td&gt;&lt;/td&gt;&lt;td&gt;0&lt;/td&gt;&lt;td&gt;&lt;/td&gt;&lt;td&gt;0&lt;/td&gt;&lt;td&gt;&lt;/td&gt;&lt;/tr&gt;</v>
      </c>
    </row>
    <row r="224" spans="1:11" ht="63.75" thickBot="1" x14ac:dyDescent="0.3">
      <c r="A224" s="11">
        <v>810409000</v>
      </c>
      <c r="B224" s="6">
        <v>1</v>
      </c>
      <c r="C224" s="7" t="s">
        <v>2978</v>
      </c>
      <c r="D224" s="6">
        <v>0</v>
      </c>
      <c r="E224" s="8"/>
      <c r="F224" s="6">
        <v>0</v>
      </c>
      <c r="G224" s="8"/>
      <c r="H224" s="6">
        <v>0</v>
      </c>
      <c r="I224" s="8"/>
      <c r="K224" t="str">
        <f t="shared" si="3"/>
        <v>&lt;tr&gt;&lt;td&gt;0810409000&lt;/td&gt;&lt;td&gt;1&lt;/td&gt;&lt;td&gt;с 1 сентября по 30 июня&lt;/td&gt;&lt;td&gt;0&lt;/td&gt;&lt;td&gt;&lt;/td&gt;&lt;td&gt;0&lt;/td&gt;&lt;td&gt;&lt;/td&gt;&lt;td&gt;0&lt;/td&gt;&lt;td&gt;&lt;/td&gt;&lt;/tr&gt;</v>
      </c>
    </row>
    <row r="225" spans="1:11" ht="63.75" thickBot="1" x14ac:dyDescent="0.3">
      <c r="A225" s="11">
        <v>810409000</v>
      </c>
      <c r="B225" s="6">
        <v>2</v>
      </c>
      <c r="C225" s="7" t="s">
        <v>2979</v>
      </c>
      <c r="D225" s="6">
        <v>0</v>
      </c>
      <c r="E225" s="8"/>
      <c r="F225" s="6">
        <v>0</v>
      </c>
      <c r="G225" s="8"/>
      <c r="H225" s="6">
        <v>0</v>
      </c>
      <c r="I225" s="8"/>
      <c r="K225" t="str">
        <f t="shared" si="3"/>
        <v>&lt;tr&gt;&lt;td&gt;0810409000&lt;/td&gt;&lt;td&gt;2&lt;/td&gt;&lt;td&gt;с 1 июля по 31 августа&lt;/td&gt;&lt;td&gt;0&lt;/td&gt;&lt;td&gt;&lt;/td&gt;&lt;td&gt;0&lt;/td&gt;&lt;td&gt;&lt;/td&gt;&lt;td&gt;0&lt;/td&gt;&lt;td&gt;&lt;/td&gt;&lt;/tr&gt;</v>
      </c>
    </row>
    <row r="226" spans="1:11" ht="63.75" thickBot="1" x14ac:dyDescent="0.3">
      <c r="A226" s="11">
        <v>811101100</v>
      </c>
      <c r="B226" s="6">
        <v>1</v>
      </c>
      <c r="C226" s="7" t="s">
        <v>2988</v>
      </c>
      <c r="D226" s="6">
        <v>0</v>
      </c>
      <c r="E226" s="8"/>
      <c r="F226" s="6">
        <v>0</v>
      </c>
      <c r="G226" s="8"/>
      <c r="H226" s="6">
        <v>0</v>
      </c>
      <c r="I226" s="8"/>
      <c r="K226" t="str">
        <f t="shared" si="3"/>
        <v>&lt;tr&gt;&lt;td&gt;0811101100&lt;/td&gt;&lt;td&gt;1&lt;/td&gt;&lt;td&gt;с 1 декабря по 15 апреля&lt;/td&gt;&lt;td&gt;0&lt;/td&gt;&lt;td&gt;&lt;/td&gt;&lt;td&gt;0&lt;/td&gt;&lt;td&gt;&lt;/td&gt;&lt;td&gt;0&lt;/td&gt;&lt;td&gt;&lt;/td&gt;&lt;/tr&gt;</v>
      </c>
    </row>
    <row r="227" spans="1:11" ht="63.75" thickBot="1" x14ac:dyDescent="0.3">
      <c r="A227" s="11">
        <v>811101100</v>
      </c>
      <c r="B227" s="6">
        <v>2</v>
      </c>
      <c r="C227" s="7" t="s">
        <v>2989</v>
      </c>
      <c r="D227" s="6">
        <v>0</v>
      </c>
      <c r="E227" s="8"/>
      <c r="F227" s="6">
        <v>0</v>
      </c>
      <c r="G227" s="8"/>
      <c r="H227" s="6">
        <v>0</v>
      </c>
      <c r="I227" s="8"/>
      <c r="K227" t="str">
        <f t="shared" si="3"/>
        <v>&lt;tr&gt;&lt;td&gt;0811101100&lt;/td&gt;&lt;td&gt;2&lt;/td&gt;&lt;td&gt;с 16 апреля по 30 ноября&lt;/td&gt;&lt;td&gt;0&lt;/td&gt;&lt;td&gt;&lt;/td&gt;&lt;td&gt;0&lt;/td&gt;&lt;td&gt;&lt;/td&gt;&lt;td&gt;0&lt;/td&gt;&lt;td&gt;&lt;/td&gt;&lt;/tr&gt;</v>
      </c>
    </row>
    <row r="228" spans="1:11" ht="63.75" thickBot="1" x14ac:dyDescent="0.3">
      <c r="A228" s="11">
        <v>811101900</v>
      </c>
      <c r="B228" s="6">
        <v>1</v>
      </c>
      <c r="C228" s="7" t="s">
        <v>2988</v>
      </c>
      <c r="D228" s="6">
        <v>0</v>
      </c>
      <c r="E228" s="8"/>
      <c r="F228" s="6">
        <v>0</v>
      </c>
      <c r="G228" s="8"/>
      <c r="H228" s="6">
        <v>0</v>
      </c>
      <c r="I228" s="8"/>
      <c r="K228" t="str">
        <f t="shared" si="3"/>
        <v>&lt;tr&gt;&lt;td&gt;0811101900&lt;/td&gt;&lt;td&gt;1&lt;/td&gt;&lt;td&gt;с 1 декабря по 15 апреля&lt;/td&gt;&lt;td&gt;0&lt;/td&gt;&lt;td&gt;&lt;/td&gt;&lt;td&gt;0&lt;/td&gt;&lt;td&gt;&lt;/td&gt;&lt;td&gt;0&lt;/td&gt;&lt;td&gt;&lt;/td&gt;&lt;/tr&gt;</v>
      </c>
    </row>
    <row r="229" spans="1:11" ht="63.75" thickBot="1" x14ac:dyDescent="0.3">
      <c r="A229" s="11">
        <v>811101900</v>
      </c>
      <c r="B229" s="6">
        <v>2</v>
      </c>
      <c r="C229" s="7" t="s">
        <v>2989</v>
      </c>
      <c r="D229" s="6">
        <v>0</v>
      </c>
      <c r="E229" s="8"/>
      <c r="F229" s="6">
        <v>0</v>
      </c>
      <c r="G229" s="8"/>
      <c r="H229" s="6">
        <v>0</v>
      </c>
      <c r="I229" s="8"/>
      <c r="K229" t="str">
        <f t="shared" si="3"/>
        <v>&lt;tr&gt;&lt;td&gt;0811101900&lt;/td&gt;&lt;td&gt;2&lt;/td&gt;&lt;td&gt;с 16 апреля по 30 ноября&lt;/td&gt;&lt;td&gt;0&lt;/td&gt;&lt;td&gt;&lt;/td&gt;&lt;td&gt;0&lt;/td&gt;&lt;td&gt;&lt;/td&gt;&lt;td&gt;0&lt;/td&gt;&lt;td&gt;&lt;/td&gt;&lt;/tr&gt;</v>
      </c>
    </row>
    <row r="230" spans="1:11" ht="63.75" thickBot="1" x14ac:dyDescent="0.3">
      <c r="A230" s="11">
        <v>811109000</v>
      </c>
      <c r="B230" s="6">
        <v>1</v>
      </c>
      <c r="C230" s="7" t="s">
        <v>2988</v>
      </c>
      <c r="D230" s="6">
        <v>0</v>
      </c>
      <c r="E230" s="8"/>
      <c r="F230" s="6">
        <v>0</v>
      </c>
      <c r="G230" s="8"/>
      <c r="H230" s="6">
        <v>0</v>
      </c>
      <c r="I230" s="8"/>
      <c r="K230" t="str">
        <f t="shared" si="3"/>
        <v>&lt;tr&gt;&lt;td&gt;0811109000&lt;/td&gt;&lt;td&gt;1&lt;/td&gt;&lt;td&gt;с 1 декабря по 15 апреля&lt;/td&gt;&lt;td&gt;0&lt;/td&gt;&lt;td&gt;&lt;/td&gt;&lt;td&gt;0&lt;/td&gt;&lt;td&gt;&lt;/td&gt;&lt;td&gt;0&lt;/td&gt;&lt;td&gt;&lt;/td&gt;&lt;/tr&gt;</v>
      </c>
    </row>
    <row r="231" spans="1:11" ht="63.75" thickBot="1" x14ac:dyDescent="0.3">
      <c r="A231" s="11">
        <v>811109000</v>
      </c>
      <c r="B231" s="6">
        <v>2</v>
      </c>
      <c r="C231" s="7" t="s">
        <v>2989</v>
      </c>
      <c r="D231" s="6">
        <v>0</v>
      </c>
      <c r="E231" s="8"/>
      <c r="F231" s="6">
        <v>0</v>
      </c>
      <c r="G231" s="8"/>
      <c r="H231" s="6">
        <v>0</v>
      </c>
      <c r="I231" s="8"/>
      <c r="K231" t="str">
        <f t="shared" si="3"/>
        <v>&lt;tr&gt;&lt;td&gt;0811109000&lt;/td&gt;&lt;td&gt;2&lt;/td&gt;&lt;td&gt;с 16 апреля по 30 ноября&lt;/td&gt;&lt;td&gt;0&lt;/td&gt;&lt;td&gt;&lt;/td&gt;&lt;td&gt;0&lt;/td&gt;&lt;td&gt;&lt;/td&gt;&lt;td&gt;0&lt;/td&gt;&lt;td&gt;&lt;/td&gt;&lt;/tr&gt;</v>
      </c>
    </row>
    <row r="232" spans="1:11" ht="63.75" thickBot="1" x14ac:dyDescent="0.3">
      <c r="A232" s="11">
        <v>811201100</v>
      </c>
      <c r="B232" s="6">
        <v>1</v>
      </c>
      <c r="C232" s="7" t="s">
        <v>2988</v>
      </c>
      <c r="D232" s="6">
        <v>0</v>
      </c>
      <c r="E232" s="8"/>
      <c r="F232" s="6">
        <v>0</v>
      </c>
      <c r="G232" s="8"/>
      <c r="H232" s="6">
        <v>0</v>
      </c>
      <c r="I232" s="8"/>
      <c r="K232" t="str">
        <f t="shared" si="3"/>
        <v>&lt;tr&gt;&lt;td&gt;0811201100&lt;/td&gt;&lt;td&gt;1&lt;/td&gt;&lt;td&gt;с 1 декабря по 15 апреля&lt;/td&gt;&lt;td&gt;0&lt;/td&gt;&lt;td&gt;&lt;/td&gt;&lt;td&gt;0&lt;/td&gt;&lt;td&gt;&lt;/td&gt;&lt;td&gt;0&lt;/td&gt;&lt;td&gt;&lt;/td&gt;&lt;/tr&gt;</v>
      </c>
    </row>
    <row r="233" spans="1:11" ht="63.75" thickBot="1" x14ac:dyDescent="0.3">
      <c r="A233" s="11">
        <v>811201100</v>
      </c>
      <c r="B233" s="6">
        <v>2</v>
      </c>
      <c r="C233" s="7" t="s">
        <v>2989</v>
      </c>
      <c r="D233" s="6">
        <v>0</v>
      </c>
      <c r="E233" s="8"/>
      <c r="F233" s="6">
        <v>0</v>
      </c>
      <c r="G233" s="8"/>
      <c r="H233" s="6">
        <v>0</v>
      </c>
      <c r="I233" s="8"/>
      <c r="K233" t="str">
        <f t="shared" si="3"/>
        <v>&lt;tr&gt;&lt;td&gt;0811201100&lt;/td&gt;&lt;td&gt;2&lt;/td&gt;&lt;td&gt;с 16 апреля по 30 ноября&lt;/td&gt;&lt;td&gt;0&lt;/td&gt;&lt;td&gt;&lt;/td&gt;&lt;td&gt;0&lt;/td&gt;&lt;td&gt;&lt;/td&gt;&lt;td&gt;0&lt;/td&gt;&lt;td&gt;&lt;/td&gt;&lt;/tr&gt;</v>
      </c>
    </row>
    <row r="234" spans="1:11" ht="63.75" thickBot="1" x14ac:dyDescent="0.3">
      <c r="A234" s="11">
        <v>811201900</v>
      </c>
      <c r="B234" s="6">
        <v>1</v>
      </c>
      <c r="C234" s="7" t="s">
        <v>2988</v>
      </c>
      <c r="D234" s="6">
        <v>0</v>
      </c>
      <c r="E234" s="8"/>
      <c r="F234" s="6">
        <v>0</v>
      </c>
      <c r="G234" s="8"/>
      <c r="H234" s="6">
        <v>0</v>
      </c>
      <c r="I234" s="8"/>
      <c r="K234" t="str">
        <f t="shared" si="3"/>
        <v>&lt;tr&gt;&lt;td&gt;0811201900&lt;/td&gt;&lt;td&gt;1&lt;/td&gt;&lt;td&gt;с 1 декабря по 15 апреля&lt;/td&gt;&lt;td&gt;0&lt;/td&gt;&lt;td&gt;&lt;/td&gt;&lt;td&gt;0&lt;/td&gt;&lt;td&gt;&lt;/td&gt;&lt;td&gt;0&lt;/td&gt;&lt;td&gt;&lt;/td&gt;&lt;/tr&gt;</v>
      </c>
    </row>
    <row r="235" spans="1:11" ht="63.75" thickBot="1" x14ac:dyDescent="0.3">
      <c r="A235" s="11">
        <v>811201900</v>
      </c>
      <c r="B235" s="6">
        <v>2</v>
      </c>
      <c r="C235" s="7" t="s">
        <v>2989</v>
      </c>
      <c r="D235" s="6">
        <v>0</v>
      </c>
      <c r="E235" s="8"/>
      <c r="F235" s="6">
        <v>0</v>
      </c>
      <c r="G235" s="8"/>
      <c r="H235" s="6">
        <v>0</v>
      </c>
      <c r="I235" s="8"/>
      <c r="K235" t="str">
        <f t="shared" si="3"/>
        <v>&lt;tr&gt;&lt;td&gt;0811201900&lt;/td&gt;&lt;td&gt;2&lt;/td&gt;&lt;td&gt;с 16 апреля по 30 ноября&lt;/td&gt;&lt;td&gt;0&lt;/td&gt;&lt;td&gt;&lt;/td&gt;&lt;td&gt;0&lt;/td&gt;&lt;td&gt;&lt;/td&gt;&lt;td&gt;0&lt;/td&gt;&lt;td&gt;&lt;/td&gt;&lt;/tr&gt;</v>
      </c>
    </row>
    <row r="236" spans="1:11" ht="63.75" thickBot="1" x14ac:dyDescent="0.3">
      <c r="A236" s="11">
        <v>811203100</v>
      </c>
      <c r="B236" s="6">
        <v>1</v>
      </c>
      <c r="C236" s="7" t="s">
        <v>2988</v>
      </c>
      <c r="D236" s="6">
        <v>0</v>
      </c>
      <c r="E236" s="8"/>
      <c r="F236" s="6">
        <v>0</v>
      </c>
      <c r="G236" s="8"/>
      <c r="H236" s="6">
        <v>0</v>
      </c>
      <c r="I236" s="8"/>
      <c r="K236" t="str">
        <f t="shared" si="3"/>
        <v>&lt;tr&gt;&lt;td&gt;0811203100&lt;/td&gt;&lt;td&gt;1&lt;/td&gt;&lt;td&gt;с 1 декабря по 15 апреля&lt;/td&gt;&lt;td&gt;0&lt;/td&gt;&lt;td&gt;&lt;/td&gt;&lt;td&gt;0&lt;/td&gt;&lt;td&gt;&lt;/td&gt;&lt;td&gt;0&lt;/td&gt;&lt;td&gt;&lt;/td&gt;&lt;/tr&gt;</v>
      </c>
    </row>
    <row r="237" spans="1:11" ht="63.75" thickBot="1" x14ac:dyDescent="0.3">
      <c r="A237" s="11">
        <v>811203100</v>
      </c>
      <c r="B237" s="6">
        <v>2</v>
      </c>
      <c r="C237" s="7" t="s">
        <v>2989</v>
      </c>
      <c r="D237" s="6">
        <v>0</v>
      </c>
      <c r="E237" s="8"/>
      <c r="F237" s="6">
        <v>0</v>
      </c>
      <c r="G237" s="8"/>
      <c r="H237" s="6">
        <v>0</v>
      </c>
      <c r="I237" s="8"/>
      <c r="K237" t="str">
        <f t="shared" si="3"/>
        <v>&lt;tr&gt;&lt;td&gt;0811203100&lt;/td&gt;&lt;td&gt;2&lt;/td&gt;&lt;td&gt;с 16 апреля по 30 ноября&lt;/td&gt;&lt;td&gt;0&lt;/td&gt;&lt;td&gt;&lt;/td&gt;&lt;td&gt;0&lt;/td&gt;&lt;td&gt;&lt;/td&gt;&lt;td&gt;0&lt;/td&gt;&lt;td&gt;&lt;/td&gt;&lt;/tr&gt;</v>
      </c>
    </row>
    <row r="238" spans="1:11" ht="63.75" thickBot="1" x14ac:dyDescent="0.3">
      <c r="A238" s="11">
        <v>811203900</v>
      </c>
      <c r="B238" s="6">
        <v>1</v>
      </c>
      <c r="C238" s="7" t="s">
        <v>2988</v>
      </c>
      <c r="D238" s="6">
        <v>0</v>
      </c>
      <c r="E238" s="8"/>
      <c r="F238" s="6">
        <v>0</v>
      </c>
      <c r="G238" s="8"/>
      <c r="H238" s="6">
        <v>0</v>
      </c>
      <c r="I238" s="8"/>
      <c r="K238" t="str">
        <f t="shared" si="3"/>
        <v>&lt;tr&gt;&lt;td&gt;0811203900&lt;/td&gt;&lt;td&gt;1&lt;/td&gt;&lt;td&gt;с 1 декабря по 15 апреля&lt;/td&gt;&lt;td&gt;0&lt;/td&gt;&lt;td&gt;&lt;/td&gt;&lt;td&gt;0&lt;/td&gt;&lt;td&gt;&lt;/td&gt;&lt;td&gt;0&lt;/td&gt;&lt;td&gt;&lt;/td&gt;&lt;/tr&gt;</v>
      </c>
    </row>
    <row r="239" spans="1:11" ht="63.75" thickBot="1" x14ac:dyDescent="0.3">
      <c r="A239" s="11">
        <v>811203900</v>
      </c>
      <c r="B239" s="6">
        <v>2</v>
      </c>
      <c r="C239" s="7" t="s">
        <v>2989</v>
      </c>
      <c r="D239" s="6">
        <v>0</v>
      </c>
      <c r="E239" s="8"/>
      <c r="F239" s="6">
        <v>0</v>
      </c>
      <c r="G239" s="8"/>
      <c r="H239" s="6">
        <v>0</v>
      </c>
      <c r="I239" s="8"/>
      <c r="K239" t="str">
        <f t="shared" si="3"/>
        <v>&lt;tr&gt;&lt;td&gt;0811203900&lt;/td&gt;&lt;td&gt;2&lt;/td&gt;&lt;td&gt;с 16 апреля по 30 ноября&lt;/td&gt;&lt;td&gt;0&lt;/td&gt;&lt;td&gt;&lt;/td&gt;&lt;td&gt;0&lt;/td&gt;&lt;td&gt;&lt;/td&gt;&lt;td&gt;0&lt;/td&gt;&lt;td&gt;&lt;/td&gt;&lt;/tr&gt;</v>
      </c>
    </row>
    <row r="240" spans="1:11" ht="63.75" thickBot="1" x14ac:dyDescent="0.3">
      <c r="A240" s="11">
        <v>811205100</v>
      </c>
      <c r="B240" s="6">
        <v>1</v>
      </c>
      <c r="C240" s="7" t="s">
        <v>2988</v>
      </c>
      <c r="D240" s="6">
        <v>0</v>
      </c>
      <c r="E240" s="8"/>
      <c r="F240" s="6">
        <v>0</v>
      </c>
      <c r="G240" s="8"/>
      <c r="H240" s="6">
        <v>0</v>
      </c>
      <c r="I240" s="8"/>
      <c r="K240" t="str">
        <f t="shared" si="3"/>
        <v>&lt;tr&gt;&lt;td&gt;0811205100&lt;/td&gt;&lt;td&gt;1&lt;/td&gt;&lt;td&gt;с 1 декабря по 15 апреля&lt;/td&gt;&lt;td&gt;0&lt;/td&gt;&lt;td&gt;&lt;/td&gt;&lt;td&gt;0&lt;/td&gt;&lt;td&gt;&lt;/td&gt;&lt;td&gt;0&lt;/td&gt;&lt;td&gt;&lt;/td&gt;&lt;/tr&gt;</v>
      </c>
    </row>
    <row r="241" spans="1:11" ht="63.75" thickBot="1" x14ac:dyDescent="0.3">
      <c r="A241" s="11">
        <v>811205100</v>
      </c>
      <c r="B241" s="6">
        <v>2</v>
      </c>
      <c r="C241" s="7" t="s">
        <v>2989</v>
      </c>
      <c r="D241" s="6">
        <v>0</v>
      </c>
      <c r="E241" s="8"/>
      <c r="F241" s="6">
        <v>0</v>
      </c>
      <c r="G241" s="8"/>
      <c r="H241" s="6">
        <v>0</v>
      </c>
      <c r="I241" s="8"/>
      <c r="K241" t="str">
        <f t="shared" si="3"/>
        <v>&lt;tr&gt;&lt;td&gt;0811205100&lt;/td&gt;&lt;td&gt;2&lt;/td&gt;&lt;td&gt;с 16 апреля по 30 ноября&lt;/td&gt;&lt;td&gt;0&lt;/td&gt;&lt;td&gt;&lt;/td&gt;&lt;td&gt;0&lt;/td&gt;&lt;td&gt;&lt;/td&gt;&lt;td&gt;0&lt;/td&gt;&lt;td&gt;&lt;/td&gt;&lt;/tr&gt;</v>
      </c>
    </row>
    <row r="242" spans="1:11" ht="63.75" thickBot="1" x14ac:dyDescent="0.3">
      <c r="A242" s="11">
        <v>811205900</v>
      </c>
      <c r="B242" s="6">
        <v>1</v>
      </c>
      <c r="C242" s="7" t="s">
        <v>2988</v>
      </c>
      <c r="D242" s="6">
        <v>0</v>
      </c>
      <c r="E242" s="8"/>
      <c r="F242" s="6">
        <v>0</v>
      </c>
      <c r="G242" s="8"/>
      <c r="H242" s="6">
        <v>0</v>
      </c>
      <c r="I242" s="8"/>
      <c r="K242" t="str">
        <f t="shared" si="3"/>
        <v>&lt;tr&gt;&lt;td&gt;0811205900&lt;/td&gt;&lt;td&gt;1&lt;/td&gt;&lt;td&gt;с 1 декабря по 15 апреля&lt;/td&gt;&lt;td&gt;0&lt;/td&gt;&lt;td&gt;&lt;/td&gt;&lt;td&gt;0&lt;/td&gt;&lt;td&gt;&lt;/td&gt;&lt;td&gt;0&lt;/td&gt;&lt;td&gt;&lt;/td&gt;&lt;/tr&gt;</v>
      </c>
    </row>
    <row r="243" spans="1:11" ht="63.75" thickBot="1" x14ac:dyDescent="0.3">
      <c r="A243" s="11">
        <v>811205900</v>
      </c>
      <c r="B243" s="6">
        <v>2</v>
      </c>
      <c r="C243" s="7" t="s">
        <v>2989</v>
      </c>
      <c r="D243" s="6">
        <v>0</v>
      </c>
      <c r="E243" s="8"/>
      <c r="F243" s="6">
        <v>0</v>
      </c>
      <c r="G243" s="8"/>
      <c r="H243" s="6">
        <v>0</v>
      </c>
      <c r="I243" s="8"/>
      <c r="K243" t="str">
        <f t="shared" si="3"/>
        <v>&lt;tr&gt;&lt;td&gt;0811205900&lt;/td&gt;&lt;td&gt;2&lt;/td&gt;&lt;td&gt;с 16 апреля по 30 ноября&lt;/td&gt;&lt;td&gt;0&lt;/td&gt;&lt;td&gt;&lt;/td&gt;&lt;td&gt;0&lt;/td&gt;&lt;td&gt;&lt;/td&gt;&lt;td&gt;0&lt;/td&gt;&lt;td&gt;&lt;/td&gt;&lt;/tr&gt;</v>
      </c>
    </row>
    <row r="244" spans="1:11" ht="63.75" thickBot="1" x14ac:dyDescent="0.3">
      <c r="A244" s="11">
        <v>811209000</v>
      </c>
      <c r="B244" s="6">
        <v>1</v>
      </c>
      <c r="C244" s="7" t="s">
        <v>2988</v>
      </c>
      <c r="D244" s="6">
        <v>0</v>
      </c>
      <c r="E244" s="8"/>
      <c r="F244" s="6">
        <v>0</v>
      </c>
      <c r="G244" s="8"/>
      <c r="H244" s="6">
        <v>0</v>
      </c>
      <c r="I244" s="8"/>
      <c r="K244" t="str">
        <f t="shared" si="3"/>
        <v>&lt;tr&gt;&lt;td&gt;0811209000&lt;/td&gt;&lt;td&gt;1&lt;/td&gt;&lt;td&gt;с 1 декабря по 15 апреля&lt;/td&gt;&lt;td&gt;0&lt;/td&gt;&lt;td&gt;&lt;/td&gt;&lt;td&gt;0&lt;/td&gt;&lt;td&gt;&lt;/td&gt;&lt;td&gt;0&lt;/td&gt;&lt;td&gt;&lt;/td&gt;&lt;/tr&gt;</v>
      </c>
    </row>
    <row r="245" spans="1:11" ht="63.75" thickBot="1" x14ac:dyDescent="0.3">
      <c r="A245" s="11">
        <v>811209000</v>
      </c>
      <c r="B245" s="6">
        <v>2</v>
      </c>
      <c r="C245" s="7" t="s">
        <v>2989</v>
      </c>
      <c r="D245" s="6">
        <v>0</v>
      </c>
      <c r="E245" s="8"/>
      <c r="F245" s="6">
        <v>0</v>
      </c>
      <c r="G245" s="8"/>
      <c r="H245" s="6">
        <v>0</v>
      </c>
      <c r="I245" s="8"/>
      <c r="K245" t="str">
        <f t="shared" si="3"/>
        <v>&lt;tr&gt;&lt;td&gt;0811209000&lt;/td&gt;&lt;td&gt;2&lt;/td&gt;&lt;td&gt;с 16 апреля по 30 ноября&lt;/td&gt;&lt;td&gt;0&lt;/td&gt;&lt;td&gt;&lt;/td&gt;&lt;td&gt;0&lt;/td&gt;&lt;td&gt;&lt;/td&gt;&lt;td&gt;0&lt;/td&gt;&lt;td&gt;&lt;/td&gt;&lt;/tr&gt;</v>
      </c>
    </row>
    <row r="246" spans="1:11" ht="63.75" thickBot="1" x14ac:dyDescent="0.3">
      <c r="A246" s="11">
        <v>813409500</v>
      </c>
      <c r="B246" s="6">
        <v>1</v>
      </c>
      <c r="C246" s="7" t="s">
        <v>2990</v>
      </c>
      <c r="D246" s="6">
        <v>1</v>
      </c>
      <c r="E246" s="7" t="s">
        <v>2991</v>
      </c>
      <c r="F246" s="6">
        <v>0</v>
      </c>
      <c r="G246" s="8"/>
      <c r="H246" s="6">
        <v>0</v>
      </c>
      <c r="I246" s="8"/>
      <c r="K246" t="str">
        <f t="shared" si="3"/>
        <v>&lt;tr&gt;&lt;td&gt;0813409500&lt;/td&gt;&lt;td&gt;1&lt;/td&gt;&lt;td&gt;вишня&lt;/td&gt;&lt;td&gt;1&lt;/td&gt;&lt;td&gt;целые плоды с косточками&lt;/td&gt;&lt;td&gt;0&lt;/td&gt;&lt;td&gt;&lt;/td&gt;&lt;td&gt;0&lt;/td&gt;&lt;td&gt;&lt;/td&gt;&lt;/tr&gt;</v>
      </c>
    </row>
    <row r="247" spans="1:11" ht="79.5" thickBot="1" x14ac:dyDescent="0.3">
      <c r="A247" s="11">
        <v>813409500</v>
      </c>
      <c r="B247" s="6">
        <v>1</v>
      </c>
      <c r="C247" s="7" t="s">
        <v>2990</v>
      </c>
      <c r="D247" s="6">
        <v>2</v>
      </c>
      <c r="E247" s="7" t="s">
        <v>2992</v>
      </c>
      <c r="F247" s="6">
        <v>0</v>
      </c>
      <c r="G247" s="8"/>
      <c r="H247" s="6">
        <v>0</v>
      </c>
      <c r="I247" s="8"/>
      <c r="K247" t="str">
        <f t="shared" si="3"/>
        <v>&lt;tr&gt;&lt;td&gt;0813409500&lt;/td&gt;&lt;td&gt;1&lt;/td&gt;&lt;td&gt;вишня&lt;/td&gt;&lt;td&gt;2&lt;/td&gt;&lt;td&gt;целые плоды без косточек&lt;/td&gt;&lt;td&gt;0&lt;/td&gt;&lt;td&gt;&lt;/td&gt;&lt;td&gt;0&lt;/td&gt;&lt;td&gt;&lt;/td&gt;&lt;/tr&gt;</v>
      </c>
    </row>
    <row r="248" spans="1:11" ht="16.5" thickBot="1" x14ac:dyDescent="0.3">
      <c r="A248" s="11">
        <v>813409500</v>
      </c>
      <c r="B248" s="6">
        <v>1</v>
      </c>
      <c r="C248" s="7" t="s">
        <v>2990</v>
      </c>
      <c r="D248" s="6">
        <v>9</v>
      </c>
      <c r="E248" s="7" t="s">
        <v>2893</v>
      </c>
      <c r="F248" s="6">
        <v>0</v>
      </c>
      <c r="G248" s="8"/>
      <c r="H248" s="6">
        <v>0</v>
      </c>
      <c r="I248" s="8"/>
      <c r="K248" t="str">
        <f t="shared" si="3"/>
        <v>&lt;tr&gt;&lt;td&gt;0813409500&lt;/td&gt;&lt;td&gt;1&lt;/td&gt;&lt;td&gt;вишня&lt;/td&gt;&lt;td&gt;9&lt;/td&gt;&lt;td&gt;прочие&lt;/td&gt;&lt;td&gt;0&lt;/td&gt;&lt;td&gt;&lt;/td&gt;&lt;td&gt;0&lt;/td&gt;&lt;td&gt;&lt;/td&gt;&lt;/tr&gt;</v>
      </c>
    </row>
    <row r="249" spans="1:11" ht="16.5" thickBot="1" x14ac:dyDescent="0.3">
      <c r="A249" s="11">
        <v>813409500</v>
      </c>
      <c r="B249" s="6">
        <v>2</v>
      </c>
      <c r="C249" s="7" t="s">
        <v>2993</v>
      </c>
      <c r="D249" s="6">
        <v>0</v>
      </c>
      <c r="E249" s="8"/>
      <c r="F249" s="6">
        <v>0</v>
      </c>
      <c r="G249" s="8"/>
      <c r="H249" s="6">
        <v>0</v>
      </c>
      <c r="I249" s="8"/>
      <c r="K249" t="str">
        <f t="shared" si="3"/>
        <v>&lt;tr&gt;&lt;td&gt;0813409500&lt;/td&gt;&lt;td&gt;2&lt;/td&gt;&lt;td&gt;кизил&lt;/td&gt;&lt;td&gt;0&lt;/td&gt;&lt;td&gt;&lt;/td&gt;&lt;td&gt;0&lt;/td&gt;&lt;td&gt;&lt;/td&gt;&lt;td&gt;0&lt;/td&gt;&lt;td&gt;&lt;/td&gt;&lt;/tr&gt;</v>
      </c>
    </row>
    <row r="250" spans="1:11" ht="16.5" thickBot="1" x14ac:dyDescent="0.3">
      <c r="A250" s="11">
        <v>813409500</v>
      </c>
      <c r="B250" s="6">
        <v>3</v>
      </c>
      <c r="C250" s="7" t="s">
        <v>2994</v>
      </c>
      <c r="D250" s="6">
        <v>0</v>
      </c>
      <c r="E250" s="8"/>
      <c r="F250" s="6">
        <v>0</v>
      </c>
      <c r="G250" s="8"/>
      <c r="H250" s="6">
        <v>0</v>
      </c>
      <c r="I250" s="8"/>
      <c r="K250" t="str">
        <f t="shared" si="3"/>
        <v>&lt;tr&gt;&lt;td&gt;0813409500&lt;/td&gt;&lt;td&gt;3&lt;/td&gt;&lt;td&gt;хурма&lt;/td&gt;&lt;td&gt;0&lt;/td&gt;&lt;td&gt;&lt;/td&gt;&lt;td&gt;0&lt;/td&gt;&lt;td&gt;&lt;/td&gt;&lt;td&gt;0&lt;/td&gt;&lt;td&gt;&lt;/td&gt;&lt;/tr&gt;</v>
      </c>
    </row>
    <row r="251" spans="1:11" ht="32.25" thickBot="1" x14ac:dyDescent="0.3">
      <c r="A251" s="11">
        <v>813409500</v>
      </c>
      <c r="B251" s="6">
        <v>4</v>
      </c>
      <c r="C251" s="7" t="s">
        <v>2995</v>
      </c>
      <c r="D251" s="6">
        <v>1</v>
      </c>
      <c r="E251" s="7" t="s">
        <v>2996</v>
      </c>
      <c r="F251" s="6">
        <v>0</v>
      </c>
      <c r="G251" s="8"/>
      <c r="H251" s="6">
        <v>0</v>
      </c>
      <c r="I251" s="8"/>
      <c r="K251" t="str">
        <f t="shared" si="3"/>
        <v>&lt;tr&gt;&lt;td&gt;0813409500&lt;/td&gt;&lt;td&gt;4&lt;/td&gt;&lt;td&gt;шиповник&lt;/td&gt;&lt;td&gt;1&lt;/td&gt;&lt;td&gt;целые плоды&lt;/td&gt;&lt;td&gt;0&lt;/td&gt;&lt;td&gt;&lt;/td&gt;&lt;td&gt;0&lt;/td&gt;&lt;td&gt;&lt;/td&gt;&lt;/tr&gt;</v>
      </c>
    </row>
    <row r="252" spans="1:11" ht="32.25" thickBot="1" x14ac:dyDescent="0.3">
      <c r="A252" s="11">
        <v>813409500</v>
      </c>
      <c r="B252" s="6">
        <v>4</v>
      </c>
      <c r="C252" s="7" t="s">
        <v>2995</v>
      </c>
      <c r="D252" s="6">
        <v>9</v>
      </c>
      <c r="E252" s="7" t="s">
        <v>2893</v>
      </c>
      <c r="F252" s="6">
        <v>0</v>
      </c>
      <c r="G252" s="8"/>
      <c r="H252" s="6">
        <v>0</v>
      </c>
      <c r="I252" s="8"/>
      <c r="K252" t="str">
        <f t="shared" si="3"/>
        <v>&lt;tr&gt;&lt;td&gt;0813409500&lt;/td&gt;&lt;td&gt;4&lt;/td&gt;&lt;td&gt;шиповник&lt;/td&gt;&lt;td&gt;9&lt;/td&gt;&lt;td&gt;прочие&lt;/td&gt;&lt;td&gt;0&lt;/td&gt;&lt;td&gt;&lt;/td&gt;&lt;td&gt;0&lt;/td&gt;&lt;td&gt;&lt;/td&gt;&lt;/tr&gt;</v>
      </c>
    </row>
    <row r="253" spans="1:11" ht="16.5" thickBot="1" x14ac:dyDescent="0.3">
      <c r="A253" s="11">
        <v>813409500</v>
      </c>
      <c r="B253" s="6">
        <v>9</v>
      </c>
      <c r="C253" s="7" t="s">
        <v>2893</v>
      </c>
      <c r="D253" s="6">
        <v>0</v>
      </c>
      <c r="E253" s="8"/>
      <c r="F253" s="6">
        <v>0</v>
      </c>
      <c r="G253" s="8"/>
      <c r="H253" s="6">
        <v>0</v>
      </c>
      <c r="I253" s="8"/>
      <c r="K253" t="str">
        <f t="shared" si="3"/>
        <v>&lt;tr&gt;&lt;td&gt;0813409500&lt;/td&gt;&lt;td&gt;9&lt;/td&gt;&lt;td&gt;прочие&lt;/td&gt;&lt;td&gt;0&lt;/td&gt;&lt;td&gt;&lt;/td&gt;&lt;td&gt;0&lt;/td&gt;&lt;td&gt;&lt;/td&gt;&lt;td&gt;0&lt;/td&gt;&lt;td&gt;&lt;/td&gt;&lt;/tr&gt;</v>
      </c>
    </row>
    <row r="254" spans="1:11" ht="205.5" thickBot="1" x14ac:dyDescent="0.3">
      <c r="A254" s="11">
        <v>813509900</v>
      </c>
      <c r="B254" s="6">
        <v>1</v>
      </c>
      <c r="C254" s="7" t="s">
        <v>2997</v>
      </c>
      <c r="D254" s="6">
        <v>0</v>
      </c>
      <c r="E254" s="8"/>
      <c r="F254" s="6">
        <v>0</v>
      </c>
      <c r="G254" s="8"/>
      <c r="H254" s="6">
        <v>0</v>
      </c>
      <c r="I254" s="8"/>
      <c r="K254" t="str">
        <f t="shared" si="3"/>
        <v>&lt;tr&gt;&lt;td&gt;0813509900&lt;/td&gt;&lt;td&gt;1&lt;/td&gt;&lt;td&gt;пакетики-саше, состоящие из сушеных фруктов одного вида товарной позиции 0813&lt;/td&gt;&lt;td&gt;0&lt;/td&gt;&lt;td&gt;&lt;/td&gt;&lt;td&gt;0&lt;/td&gt;&lt;td&gt;&lt;/td&gt;&lt;td&gt;0&lt;/td&gt;&lt;td&gt;&lt;/td&gt;&lt;/tr&gt;</v>
      </c>
    </row>
    <row r="255" spans="1:11" ht="189.75" thickBot="1" x14ac:dyDescent="0.3">
      <c r="A255" s="11">
        <v>813509900</v>
      </c>
      <c r="B255" s="6">
        <v>2</v>
      </c>
      <c r="C255" s="7" t="s">
        <v>2998</v>
      </c>
      <c r="D255" s="6">
        <v>0</v>
      </c>
      <c r="E255" s="8"/>
      <c r="F255" s="6">
        <v>0</v>
      </c>
      <c r="G255" s="8"/>
      <c r="H255" s="6">
        <v>0</v>
      </c>
      <c r="I255" s="8"/>
      <c r="K255" t="str">
        <f t="shared" si="3"/>
        <v>&lt;tr&gt;&lt;td&gt;0813509900&lt;/td&gt;&lt;td&gt;2&lt;/td&gt;&lt;td&gt;пакетики-саше, состоящие из смеси сушеных фруктов товарной позиции 0813&lt;/td&gt;&lt;td&gt;0&lt;/td&gt;&lt;td&gt;&lt;/td&gt;&lt;td&gt;0&lt;/td&gt;&lt;td&gt;&lt;/td&gt;&lt;td&gt;0&lt;/td&gt;&lt;td&gt;&lt;/td&gt;&lt;/tr&gt;</v>
      </c>
    </row>
    <row r="256" spans="1:11" ht="16.5" thickBot="1" x14ac:dyDescent="0.3">
      <c r="A256" s="11">
        <v>813509900</v>
      </c>
      <c r="B256" s="6">
        <v>9</v>
      </c>
      <c r="C256" s="7" t="s">
        <v>2893</v>
      </c>
      <c r="D256" s="6">
        <v>0</v>
      </c>
      <c r="E256" s="8"/>
      <c r="F256" s="6">
        <v>0</v>
      </c>
      <c r="G256" s="8"/>
      <c r="H256" s="6">
        <v>0</v>
      </c>
      <c r="I256" s="8"/>
      <c r="K256" t="str">
        <f t="shared" si="3"/>
        <v>&lt;tr&gt;&lt;td&gt;0813509900&lt;/td&gt;&lt;td&gt;9&lt;/td&gt;&lt;td&gt;прочие&lt;/td&gt;&lt;td&gt;0&lt;/td&gt;&lt;td&gt;&lt;/td&gt;&lt;td&gt;0&lt;/td&gt;&lt;td&gt;&lt;/td&gt;&lt;td&gt;0&lt;/td&gt;&lt;td&gt;&lt;/td&gt;&lt;/tr&gt;</v>
      </c>
    </row>
    <row r="257" spans="1:11" ht="174" thickBot="1" x14ac:dyDescent="0.3">
      <c r="A257" s="11">
        <v>902400000</v>
      </c>
      <c r="B257" s="6">
        <v>1</v>
      </c>
      <c r="C257" s="7" t="s">
        <v>2999</v>
      </c>
      <c r="D257" s="6">
        <v>1</v>
      </c>
      <c r="E257" s="7" t="s">
        <v>3000</v>
      </c>
      <c r="F257" s="6">
        <v>0</v>
      </c>
      <c r="G257" s="8"/>
      <c r="H257" s="6">
        <v>0</v>
      </c>
      <c r="I257" s="8"/>
      <c r="K257" t="str">
        <f t="shared" si="3"/>
        <v>&lt;tr&gt;&lt;td&gt;0902400000&lt;/td&gt;&lt;td&gt;1&lt;/td&gt;&lt;td&gt;крупнолистовой или цельнолистовой&lt;/td&gt;&lt;td&gt;1&lt;/td&gt;&lt;td&gt;Высокосортные чаи (например, Типсовый чай, Пекой, Оранж, Оранж Пекой)&lt;/td&gt;&lt;td&gt;0&lt;/td&gt;&lt;td&gt;&lt;/td&gt;&lt;td&gt;0&lt;/td&gt;&lt;td&gt;&lt;/td&gt;&lt;/tr&gt;</v>
      </c>
    </row>
    <row r="258" spans="1:11" ht="142.5" thickBot="1" x14ac:dyDescent="0.3">
      <c r="A258" s="11">
        <v>902400000</v>
      </c>
      <c r="B258" s="6">
        <v>2</v>
      </c>
      <c r="C258" s="7" t="s">
        <v>3001</v>
      </c>
      <c r="D258" s="6">
        <v>1</v>
      </c>
      <c r="E258" s="7" t="s">
        <v>3002</v>
      </c>
      <c r="F258" s="6">
        <v>0</v>
      </c>
      <c r="G258" s="8"/>
      <c r="H258" s="6">
        <v>0</v>
      </c>
      <c r="I258" s="8"/>
      <c r="K258" t="str">
        <f t="shared" ref="K258:K262" si="4">_xlfn.CONCAT("&lt;tr&gt;","&lt;td&gt;","0",A258,"&lt;/td&gt;","&lt;td&gt;",B258,"&lt;/td&gt;","&lt;td&gt;",C258,"&lt;/td&gt;","&lt;td&gt;",D258,"&lt;/td&gt;","&lt;td&gt;",E258,"&lt;/td&gt;","&lt;td&gt;",F258,"&lt;/td&gt;","&lt;td&gt;",G258,"&lt;/td&gt;","&lt;td&gt;",H258,"&lt;/td&gt;","&lt;td&gt;",I258,"&lt;/td&gt;","&lt;/tr&gt;")</f>
        <v>&lt;tr&gt;&lt;td&gt;0902400000&lt;/td&gt;&lt;td&gt;2&lt;/td&gt;&lt;td&gt;среднелистовой или листовой&lt;/td&gt;&lt;td&gt;1&lt;/td&gt;&lt;td&gt;Среднесортные чаи (например, Брокен, Брокен оранж пекой)&lt;/td&gt;&lt;td&gt;0&lt;/td&gt;&lt;td&gt;&lt;/td&gt;&lt;td&gt;0&lt;/td&gt;&lt;td&gt;&lt;/td&gt;&lt;/tr&gt;</v>
      </c>
    </row>
    <row r="259" spans="1:11" ht="32.25" thickBot="1" x14ac:dyDescent="0.3">
      <c r="A259" s="11">
        <v>902400000</v>
      </c>
      <c r="B259" s="6">
        <v>3</v>
      </c>
      <c r="C259" s="7" t="s">
        <v>3003</v>
      </c>
      <c r="D259" s="6">
        <v>1</v>
      </c>
      <c r="E259" s="7" t="s">
        <v>3004</v>
      </c>
      <c r="F259" s="6">
        <v>0</v>
      </c>
      <c r="G259" s="8"/>
      <c r="H259" s="6">
        <v>0</v>
      </c>
      <c r="I259" s="8"/>
      <c r="K259" t="str">
        <f t="shared" si="4"/>
        <v>&lt;tr&gt;&lt;td&gt;0902400000&lt;/td&gt;&lt;td&gt;3&lt;/td&gt;&lt;td&gt;мелколистовые&lt;/td&gt;&lt;td&gt;1&lt;/td&gt;&lt;td&gt;плиточный чай&lt;/td&gt;&lt;td&gt;0&lt;/td&gt;&lt;td&gt;&lt;/td&gt;&lt;td&gt;0&lt;/td&gt;&lt;td&gt;&lt;/td&gt;&lt;/tr&gt;</v>
      </c>
    </row>
    <row r="260" spans="1:11" ht="48" thickBot="1" x14ac:dyDescent="0.3">
      <c r="A260" s="11">
        <v>902400000</v>
      </c>
      <c r="B260" s="6">
        <v>3</v>
      </c>
      <c r="C260" s="7" t="s">
        <v>3003</v>
      </c>
      <c r="D260" s="6">
        <v>2</v>
      </c>
      <c r="E260" s="7" t="s">
        <v>3005</v>
      </c>
      <c r="F260" s="6">
        <v>0</v>
      </c>
      <c r="G260" s="8"/>
      <c r="H260" s="6">
        <v>0</v>
      </c>
      <c r="I260" s="8"/>
      <c r="K260" t="str">
        <f t="shared" si="4"/>
        <v>&lt;tr&gt;&lt;td&gt;0902400000&lt;/td&gt;&lt;td&gt;3&lt;/td&gt;&lt;td&gt;мелколистовые&lt;/td&gt;&lt;td&gt;2&lt;/td&gt;&lt;td&gt;гранулированный чай&lt;/td&gt;&lt;td&gt;0&lt;/td&gt;&lt;td&gt;&lt;/td&gt;&lt;td&gt;0&lt;/td&gt;&lt;td&gt;&lt;/td&gt;&lt;/tr&gt;</v>
      </c>
    </row>
    <row r="261" spans="1:11" ht="32.25" thickBot="1" x14ac:dyDescent="0.3">
      <c r="A261" s="11">
        <v>902400000</v>
      </c>
      <c r="B261" s="6">
        <v>3</v>
      </c>
      <c r="C261" s="7" t="s">
        <v>3003</v>
      </c>
      <c r="D261" s="6">
        <v>9</v>
      </c>
      <c r="E261" s="7" t="s">
        <v>2893</v>
      </c>
      <c r="F261" s="6">
        <v>0</v>
      </c>
      <c r="G261" s="8"/>
      <c r="H261" s="6">
        <v>0</v>
      </c>
      <c r="I261" s="8"/>
      <c r="K261" t="str">
        <f t="shared" si="4"/>
        <v>&lt;tr&gt;&lt;td&gt;0902400000&lt;/td&gt;&lt;td&gt;3&lt;/td&gt;&lt;td&gt;мелколистовые&lt;/td&gt;&lt;td&gt;9&lt;/td&gt;&lt;td&gt;прочие&lt;/td&gt;&lt;td&gt;0&lt;/td&gt;&lt;td&gt;&lt;/td&gt;&lt;td&gt;0&lt;/td&gt;&lt;td&gt;&lt;/td&gt;&lt;/tr&gt;</v>
      </c>
    </row>
    <row r="262" spans="1:11" ht="16.5" thickBot="1" x14ac:dyDescent="0.3">
      <c r="A262" s="11">
        <v>902400000</v>
      </c>
      <c r="B262" s="6">
        <v>9</v>
      </c>
      <c r="C262" s="7" t="s">
        <v>2893</v>
      </c>
      <c r="D262" s="6">
        <v>0</v>
      </c>
      <c r="E262" s="8"/>
      <c r="F262" s="6">
        <v>0</v>
      </c>
      <c r="G262" s="8"/>
      <c r="H262" s="6">
        <v>0</v>
      </c>
      <c r="I262" s="8"/>
      <c r="K262" t="str">
        <f t="shared" si="4"/>
        <v>&lt;tr&gt;&lt;td&gt;0902400000&lt;/td&gt;&lt;td&gt;9&lt;/td&gt;&lt;td&gt;прочие&lt;/td&gt;&lt;td&gt;0&lt;/td&gt;&lt;td&gt;&lt;/td&gt;&lt;td&gt;0&lt;/td&gt;&lt;td&gt;&lt;/td&gt;&lt;td&gt;0&lt;/td&gt;&lt;td&gt;&lt;/td&gt;&lt;/tr&gt;</v>
      </c>
    </row>
    <row r="263" spans="1:11" s="18" customFormat="1" ht="48" thickBot="1" x14ac:dyDescent="0.3">
      <c r="A263" s="14">
        <v>1209919000</v>
      </c>
      <c r="B263" s="15">
        <v>1</v>
      </c>
      <c r="C263" s="16" t="s">
        <v>3006</v>
      </c>
      <c r="D263" s="15">
        <v>1</v>
      </c>
      <c r="E263" s="16" t="s">
        <v>3007</v>
      </c>
      <c r="F263" s="15">
        <v>0</v>
      </c>
      <c r="G263" s="17"/>
      <c r="H263" s="15">
        <v>0</v>
      </c>
      <c r="I263" s="17"/>
      <c r="K263" s="18" t="str">
        <f t="shared" ref="K263:K321" si="5">_xlfn.CONCAT("&lt;tr&gt;","&lt;td&gt;",A263,"&lt;/td&gt;","&lt;td&gt;",B263,"&lt;/td&gt;","&lt;td&gt;",C263,"&lt;/td&gt;","&lt;td&gt;",D263,"&lt;/td&gt;","&lt;td&gt;",E263,"&lt;/td&gt;","&lt;td&gt;",F263,"&lt;/td&gt;","&lt;td&gt;",G263,"&lt;/td&gt;","&lt;td&gt;",H263,"&lt;/td&gt;","&lt;td&gt;",I263,"&lt;/td&gt;","&lt;/tr&gt;")</f>
        <v>&lt;tr&gt;&lt;td&gt;1209919000&lt;/td&gt;&lt;td&gt;1&lt;/td&gt;&lt;td&gt;семена капустных&lt;/td&gt;&lt;td&gt;1&lt;/td&gt;&lt;td&gt;капусты белокочанной&lt;/td&gt;&lt;td&gt;0&lt;/td&gt;&lt;td&gt;&lt;/td&gt;&lt;td&gt;0&lt;/td&gt;&lt;td&gt;&lt;/td&gt;&lt;/tr&gt;</v>
      </c>
    </row>
    <row r="264" spans="1:11" ht="63.75" thickBot="1" x14ac:dyDescent="0.3">
      <c r="A264" s="11">
        <v>1209919000</v>
      </c>
      <c r="B264" s="6">
        <v>1</v>
      </c>
      <c r="C264" s="7" t="s">
        <v>3006</v>
      </c>
      <c r="D264" s="6">
        <v>2</v>
      </c>
      <c r="E264" s="7" t="s">
        <v>3008</v>
      </c>
      <c r="F264" s="6">
        <v>0</v>
      </c>
      <c r="G264" s="8"/>
      <c r="H264" s="6">
        <v>0</v>
      </c>
      <c r="I264" s="8"/>
      <c r="K264" t="str">
        <f t="shared" si="5"/>
        <v>&lt;tr&gt;&lt;td&gt;1209919000&lt;/td&gt;&lt;td&gt;1&lt;/td&gt;&lt;td&gt;семена капустных&lt;/td&gt;&lt;td&gt;2&lt;/td&gt;&lt;td&gt;капусты краснокочанной&lt;/td&gt;&lt;td&gt;0&lt;/td&gt;&lt;td&gt;&lt;/td&gt;&lt;td&gt;0&lt;/td&gt;&lt;td&gt;&lt;/td&gt;&lt;/tr&gt;</v>
      </c>
    </row>
    <row r="265" spans="1:11" ht="48" thickBot="1" x14ac:dyDescent="0.3">
      <c r="A265" s="11">
        <v>1209919000</v>
      </c>
      <c r="B265" s="6">
        <v>1</v>
      </c>
      <c r="C265" s="7" t="s">
        <v>3006</v>
      </c>
      <c r="D265" s="6">
        <v>3</v>
      </c>
      <c r="E265" s="7" t="s">
        <v>3009</v>
      </c>
      <c r="F265" s="6">
        <v>0</v>
      </c>
      <c r="G265" s="8"/>
      <c r="H265" s="6">
        <v>0</v>
      </c>
      <c r="I265" s="8"/>
      <c r="K265" t="str">
        <f t="shared" si="5"/>
        <v>&lt;tr&gt;&lt;td&gt;1209919000&lt;/td&gt;&lt;td&gt;1&lt;/td&gt;&lt;td&gt;семена капустных&lt;/td&gt;&lt;td&gt;3&lt;/td&gt;&lt;td&gt;капусты брюссельской&lt;/td&gt;&lt;td&gt;0&lt;/td&gt;&lt;td&gt;&lt;/td&gt;&lt;td&gt;0&lt;/td&gt;&lt;td&gt;&lt;/td&gt;&lt;/tr&gt;</v>
      </c>
    </row>
    <row r="266" spans="1:11" ht="48" thickBot="1" x14ac:dyDescent="0.3">
      <c r="A266" s="11">
        <v>1209919000</v>
      </c>
      <c r="B266" s="6">
        <v>1</v>
      </c>
      <c r="C266" s="7" t="s">
        <v>3006</v>
      </c>
      <c r="D266" s="6">
        <v>4</v>
      </c>
      <c r="E266" s="7" t="s">
        <v>3010</v>
      </c>
      <c r="F266" s="6">
        <v>0</v>
      </c>
      <c r="G266" s="8"/>
      <c r="H266" s="6">
        <v>0</v>
      </c>
      <c r="I266" s="8"/>
      <c r="K266" t="str">
        <f t="shared" si="5"/>
        <v>&lt;tr&gt;&lt;td&gt;1209919000&lt;/td&gt;&lt;td&gt;1&lt;/td&gt;&lt;td&gt;семена капустных&lt;/td&gt;&lt;td&gt;4&lt;/td&gt;&lt;td&gt;капусты пекинской&lt;/td&gt;&lt;td&gt;0&lt;/td&gt;&lt;td&gt;&lt;/td&gt;&lt;td&gt;0&lt;/td&gt;&lt;td&gt;&lt;/td&gt;&lt;/tr&gt;</v>
      </c>
    </row>
    <row r="267" spans="1:11" ht="48" thickBot="1" x14ac:dyDescent="0.3">
      <c r="A267" s="11">
        <v>1209919000</v>
      </c>
      <c r="B267" s="6">
        <v>1</v>
      </c>
      <c r="C267" s="7" t="s">
        <v>3006</v>
      </c>
      <c r="D267" s="6">
        <v>9</v>
      </c>
      <c r="E267" s="7" t="s">
        <v>3011</v>
      </c>
      <c r="F267" s="6">
        <v>0</v>
      </c>
      <c r="G267" s="8"/>
      <c r="H267" s="6">
        <v>0</v>
      </c>
      <c r="I267" s="8"/>
      <c r="K267" t="str">
        <f t="shared" si="5"/>
        <v>&lt;tr&gt;&lt;td&gt;1209919000&lt;/td&gt;&lt;td&gt;1&lt;/td&gt;&lt;td&gt;семена капустных&lt;/td&gt;&lt;td&gt;9&lt;/td&gt;&lt;td&gt;прочих&lt;/td&gt;&lt;td&gt;0&lt;/td&gt;&lt;td&gt;&lt;/td&gt;&lt;td&gt;0&lt;/td&gt;&lt;td&gt;&lt;/td&gt;&lt;/tr&gt;</v>
      </c>
    </row>
    <row r="268" spans="1:11" ht="63.75" thickBot="1" x14ac:dyDescent="0.3">
      <c r="A268" s="11">
        <v>1209919000</v>
      </c>
      <c r="B268" s="6">
        <v>2</v>
      </c>
      <c r="C268" s="7" t="s">
        <v>3012</v>
      </c>
      <c r="D268" s="6">
        <v>1</v>
      </c>
      <c r="E268" s="7" t="s">
        <v>3013</v>
      </c>
      <c r="F268" s="6">
        <v>0</v>
      </c>
      <c r="G268" s="8"/>
      <c r="H268" s="6">
        <v>0</v>
      </c>
      <c r="I268" s="8"/>
      <c r="K268" t="str">
        <f t="shared" si="5"/>
        <v>&lt;tr&gt;&lt;td&gt;1209919000&lt;/td&gt;&lt;td&gt;2&lt;/td&gt;&lt;td&gt;семена томатных овощей&lt;/td&gt;&lt;td&gt;1&lt;/td&gt;&lt;td&gt;томата&lt;/td&gt;&lt;td&gt;0&lt;/td&gt;&lt;td&gt;&lt;/td&gt;&lt;td&gt;0&lt;/td&gt;&lt;td&gt;&lt;/td&gt;&lt;/tr&gt;</v>
      </c>
    </row>
    <row r="269" spans="1:11" ht="63.75" thickBot="1" x14ac:dyDescent="0.3">
      <c r="A269" s="11">
        <v>1209919000</v>
      </c>
      <c r="B269" s="6">
        <v>2</v>
      </c>
      <c r="C269" s="7" t="s">
        <v>3012</v>
      </c>
      <c r="D269" s="6">
        <v>2</v>
      </c>
      <c r="E269" s="7" t="s">
        <v>3014</v>
      </c>
      <c r="F269" s="6">
        <v>0</v>
      </c>
      <c r="G269" s="8"/>
      <c r="H269" s="6">
        <v>0</v>
      </c>
      <c r="I269" s="8"/>
      <c r="K269" t="str">
        <f t="shared" si="5"/>
        <v>&lt;tr&gt;&lt;td&gt;1209919000&lt;/td&gt;&lt;td&gt;2&lt;/td&gt;&lt;td&gt;семена томатных овощей&lt;/td&gt;&lt;td&gt;2&lt;/td&gt;&lt;td&gt;перца&lt;/td&gt;&lt;td&gt;0&lt;/td&gt;&lt;td&gt;&lt;/td&gt;&lt;td&gt;0&lt;/td&gt;&lt;td&gt;&lt;/td&gt;&lt;/tr&gt;</v>
      </c>
    </row>
    <row r="270" spans="1:11" ht="63.75" thickBot="1" x14ac:dyDescent="0.3">
      <c r="A270" s="11">
        <v>1209919000</v>
      </c>
      <c r="B270" s="6">
        <v>2</v>
      </c>
      <c r="C270" s="7" t="s">
        <v>3012</v>
      </c>
      <c r="D270" s="6">
        <v>3</v>
      </c>
      <c r="E270" s="7" t="s">
        <v>3015</v>
      </c>
      <c r="F270" s="6">
        <v>0</v>
      </c>
      <c r="G270" s="8"/>
      <c r="H270" s="6">
        <v>0</v>
      </c>
      <c r="I270" s="8"/>
      <c r="K270" t="str">
        <f t="shared" si="5"/>
        <v>&lt;tr&gt;&lt;td&gt;1209919000&lt;/td&gt;&lt;td&gt;2&lt;/td&gt;&lt;td&gt;семена томатных овощей&lt;/td&gt;&lt;td&gt;3&lt;/td&gt;&lt;td&gt;баклажана&lt;/td&gt;&lt;td&gt;0&lt;/td&gt;&lt;td&gt;&lt;/td&gt;&lt;td&gt;0&lt;/td&gt;&lt;td&gt;&lt;/td&gt;&lt;/tr&gt;</v>
      </c>
    </row>
    <row r="271" spans="1:11" ht="63.75" thickBot="1" x14ac:dyDescent="0.3">
      <c r="A271" s="11">
        <v>1209919000</v>
      </c>
      <c r="B271" s="6">
        <v>2</v>
      </c>
      <c r="C271" s="7" t="s">
        <v>3012</v>
      </c>
      <c r="D271" s="6">
        <v>9</v>
      </c>
      <c r="E271" s="7" t="s">
        <v>3011</v>
      </c>
      <c r="F271" s="6">
        <v>0</v>
      </c>
      <c r="G271" s="8"/>
      <c r="H271" s="6">
        <v>0</v>
      </c>
      <c r="I271" s="8"/>
      <c r="K271" t="str">
        <f t="shared" si="5"/>
        <v>&lt;tr&gt;&lt;td&gt;1209919000&lt;/td&gt;&lt;td&gt;2&lt;/td&gt;&lt;td&gt;семена томатных овощей&lt;/td&gt;&lt;td&gt;9&lt;/td&gt;&lt;td&gt;прочих&lt;/td&gt;&lt;td&gt;0&lt;/td&gt;&lt;td&gt;&lt;/td&gt;&lt;td&gt;0&lt;/td&gt;&lt;td&gt;&lt;/td&gt;&lt;/tr&gt;</v>
      </c>
    </row>
    <row r="272" spans="1:11" ht="48" thickBot="1" x14ac:dyDescent="0.3">
      <c r="A272" s="11">
        <v>1209919000</v>
      </c>
      <c r="B272" s="6">
        <v>3</v>
      </c>
      <c r="C272" s="7" t="s">
        <v>3016</v>
      </c>
      <c r="D272" s="6">
        <v>1</v>
      </c>
      <c r="E272" s="7" t="s">
        <v>3017</v>
      </c>
      <c r="F272" s="6">
        <v>0</v>
      </c>
      <c r="G272" s="8"/>
      <c r="H272" s="6">
        <v>0</v>
      </c>
      <c r="I272" s="8"/>
      <c r="K272" t="str">
        <f t="shared" si="5"/>
        <v>&lt;tr&gt;&lt;td&gt;1209919000&lt;/td&gt;&lt;td&gt;3&lt;/td&gt;&lt;td&gt;семена тыквенных&lt;/td&gt;&lt;td&gt;1&lt;/td&gt;&lt;td&gt;огурца&lt;/td&gt;&lt;td&gt;0&lt;/td&gt;&lt;td&gt;&lt;/td&gt;&lt;td&gt;0&lt;/td&gt;&lt;td&gt;&lt;/td&gt;&lt;/tr&gt;</v>
      </c>
    </row>
    <row r="273" spans="1:11" ht="48" thickBot="1" x14ac:dyDescent="0.3">
      <c r="A273" s="11">
        <v>1209919000</v>
      </c>
      <c r="B273" s="6">
        <v>3</v>
      </c>
      <c r="C273" s="7" t="s">
        <v>3016</v>
      </c>
      <c r="D273" s="6">
        <v>2</v>
      </c>
      <c r="E273" s="7" t="s">
        <v>3018</v>
      </c>
      <c r="F273" s="6">
        <v>0</v>
      </c>
      <c r="G273" s="8"/>
      <c r="H273" s="6">
        <v>0</v>
      </c>
      <c r="I273" s="8"/>
      <c r="K273" t="str">
        <f t="shared" si="5"/>
        <v>&lt;tr&gt;&lt;td&gt;1209919000&lt;/td&gt;&lt;td&gt;3&lt;/td&gt;&lt;td&gt;семена тыквенных&lt;/td&gt;&lt;td&gt;2&lt;/td&gt;&lt;td&gt;кабачка&lt;/td&gt;&lt;td&gt;0&lt;/td&gt;&lt;td&gt;&lt;/td&gt;&lt;td&gt;0&lt;/td&gt;&lt;td&gt;&lt;/td&gt;&lt;/tr&gt;</v>
      </c>
    </row>
    <row r="274" spans="1:11" ht="48" thickBot="1" x14ac:dyDescent="0.3">
      <c r="A274" s="11">
        <v>1209919000</v>
      </c>
      <c r="B274" s="6">
        <v>3</v>
      </c>
      <c r="C274" s="7" t="s">
        <v>3016</v>
      </c>
      <c r="D274" s="6">
        <v>3</v>
      </c>
      <c r="E274" s="7" t="s">
        <v>3019</v>
      </c>
      <c r="F274" s="6">
        <v>0</v>
      </c>
      <c r="G274" s="8"/>
      <c r="H274" s="6">
        <v>0</v>
      </c>
      <c r="I274" s="8"/>
      <c r="K274" t="str">
        <f t="shared" si="5"/>
        <v>&lt;tr&gt;&lt;td&gt;1209919000&lt;/td&gt;&lt;td&gt;3&lt;/td&gt;&lt;td&gt;семена тыквенных&lt;/td&gt;&lt;td&gt;3&lt;/td&gt;&lt;td&gt;патиссона&lt;/td&gt;&lt;td&gt;0&lt;/td&gt;&lt;td&gt;&lt;/td&gt;&lt;td&gt;0&lt;/td&gt;&lt;td&gt;&lt;/td&gt;&lt;/tr&gt;</v>
      </c>
    </row>
    <row r="275" spans="1:11" ht="48" thickBot="1" x14ac:dyDescent="0.3">
      <c r="A275" s="11">
        <v>1209919000</v>
      </c>
      <c r="B275" s="6">
        <v>3</v>
      </c>
      <c r="C275" s="7" t="s">
        <v>3016</v>
      </c>
      <c r="D275" s="6">
        <v>9</v>
      </c>
      <c r="E275" s="7" t="s">
        <v>3011</v>
      </c>
      <c r="F275" s="6">
        <v>0</v>
      </c>
      <c r="G275" s="8"/>
      <c r="H275" s="6">
        <v>0</v>
      </c>
      <c r="I275" s="8"/>
      <c r="K275" t="str">
        <f t="shared" si="5"/>
        <v>&lt;tr&gt;&lt;td&gt;1209919000&lt;/td&gt;&lt;td&gt;3&lt;/td&gt;&lt;td&gt;семена тыквенных&lt;/td&gt;&lt;td&gt;9&lt;/td&gt;&lt;td&gt;прочих&lt;/td&gt;&lt;td&gt;0&lt;/td&gt;&lt;td&gt;&lt;/td&gt;&lt;td&gt;0&lt;/td&gt;&lt;td&gt;&lt;/td&gt;&lt;/tr&gt;</v>
      </c>
    </row>
    <row r="276" spans="1:11" ht="48" thickBot="1" x14ac:dyDescent="0.3">
      <c r="A276" s="11">
        <v>1209919000</v>
      </c>
      <c r="B276" s="6">
        <v>4</v>
      </c>
      <c r="C276" s="7" t="s">
        <v>3020</v>
      </c>
      <c r="D276" s="6">
        <v>1</v>
      </c>
      <c r="E276" s="7" t="s">
        <v>3021</v>
      </c>
      <c r="F276" s="6">
        <v>0</v>
      </c>
      <c r="G276" s="8"/>
      <c r="H276" s="6">
        <v>0</v>
      </c>
      <c r="I276" s="8"/>
      <c r="K276" t="str">
        <f t="shared" si="5"/>
        <v>&lt;tr&gt;&lt;td&gt;1209919000&lt;/td&gt;&lt;td&gt;4&lt;/td&gt;&lt;td&gt;семена луковых&lt;/td&gt;&lt;td&gt;1&lt;/td&gt;&lt;td&gt;лука репчатого&lt;/td&gt;&lt;td&gt;0&lt;/td&gt;&lt;td&gt;&lt;/td&gt;&lt;td&gt;0&lt;/td&gt;&lt;td&gt;&lt;/td&gt;&lt;/tr&gt;</v>
      </c>
    </row>
    <row r="277" spans="1:11" ht="32.25" thickBot="1" x14ac:dyDescent="0.3">
      <c r="A277" s="11">
        <v>1209919000</v>
      </c>
      <c r="B277" s="6">
        <v>4</v>
      </c>
      <c r="C277" s="7" t="s">
        <v>3020</v>
      </c>
      <c r="D277" s="6">
        <v>2</v>
      </c>
      <c r="E277" s="7" t="s">
        <v>3022</v>
      </c>
      <c r="F277" s="6">
        <v>0</v>
      </c>
      <c r="G277" s="8"/>
      <c r="H277" s="6">
        <v>0</v>
      </c>
      <c r="I277" s="8"/>
      <c r="K277" t="str">
        <f t="shared" si="5"/>
        <v>&lt;tr&gt;&lt;td&gt;1209919000&lt;/td&gt;&lt;td&gt;4&lt;/td&gt;&lt;td&gt;семена луковых&lt;/td&gt;&lt;td&gt;2&lt;/td&gt;&lt;td&gt;лука-шалота&lt;/td&gt;&lt;td&gt;0&lt;/td&gt;&lt;td&gt;&lt;/td&gt;&lt;td&gt;0&lt;/td&gt;&lt;td&gt;&lt;/td&gt;&lt;/tr&gt;</v>
      </c>
    </row>
    <row r="278" spans="1:11" ht="32.25" thickBot="1" x14ac:dyDescent="0.3">
      <c r="A278" s="11">
        <v>1209919000</v>
      </c>
      <c r="B278" s="6">
        <v>4</v>
      </c>
      <c r="C278" s="7" t="s">
        <v>3020</v>
      </c>
      <c r="D278" s="6">
        <v>3</v>
      </c>
      <c r="E278" s="7" t="s">
        <v>3023</v>
      </c>
      <c r="F278" s="6">
        <v>0</v>
      </c>
      <c r="G278" s="8"/>
      <c r="H278" s="6">
        <v>0</v>
      </c>
      <c r="I278" s="8"/>
      <c r="K278" t="str">
        <f t="shared" si="5"/>
        <v>&lt;tr&gt;&lt;td&gt;1209919000&lt;/td&gt;&lt;td&gt;4&lt;/td&gt;&lt;td&gt;семена луковых&lt;/td&gt;&lt;td&gt;3&lt;/td&gt;&lt;td&gt;лука-порея&lt;/td&gt;&lt;td&gt;0&lt;/td&gt;&lt;td&gt;&lt;/td&gt;&lt;td&gt;0&lt;/td&gt;&lt;td&gt;&lt;/td&gt;&lt;/tr&gt;</v>
      </c>
    </row>
    <row r="279" spans="1:11" ht="32.25" thickBot="1" x14ac:dyDescent="0.3">
      <c r="A279" s="11">
        <v>1209919000</v>
      </c>
      <c r="B279" s="6">
        <v>4</v>
      </c>
      <c r="C279" s="7" t="s">
        <v>3020</v>
      </c>
      <c r="D279" s="6">
        <v>4</v>
      </c>
      <c r="E279" s="7" t="s">
        <v>3024</v>
      </c>
      <c r="F279" s="6">
        <v>0</v>
      </c>
      <c r="G279" s="8"/>
      <c r="H279" s="6">
        <v>0</v>
      </c>
      <c r="I279" s="8"/>
      <c r="K279" t="str">
        <f t="shared" si="5"/>
        <v>&lt;tr&gt;&lt;td&gt;1209919000&lt;/td&gt;&lt;td&gt;4&lt;/td&gt;&lt;td&gt;семена луковых&lt;/td&gt;&lt;td&gt;4&lt;/td&gt;&lt;td&gt;шнитт-лука&lt;/td&gt;&lt;td&gt;0&lt;/td&gt;&lt;td&gt;&lt;/td&gt;&lt;td&gt;0&lt;/td&gt;&lt;td&gt;&lt;/td&gt;&lt;/tr&gt;</v>
      </c>
    </row>
    <row r="280" spans="1:11" ht="32.25" thickBot="1" x14ac:dyDescent="0.3">
      <c r="A280" s="11">
        <v>1209919000</v>
      </c>
      <c r="B280" s="6">
        <v>4</v>
      </c>
      <c r="C280" s="7" t="s">
        <v>3020</v>
      </c>
      <c r="D280" s="6">
        <v>5</v>
      </c>
      <c r="E280" s="7" t="s">
        <v>3025</v>
      </c>
      <c r="F280" s="6">
        <v>0</v>
      </c>
      <c r="G280" s="8"/>
      <c r="H280" s="6">
        <v>0</v>
      </c>
      <c r="I280" s="8"/>
      <c r="K280" t="str">
        <f t="shared" si="5"/>
        <v>&lt;tr&gt;&lt;td&gt;1209919000&lt;/td&gt;&lt;td&gt;4&lt;/td&gt;&lt;td&gt;семена луковых&lt;/td&gt;&lt;td&gt;5&lt;/td&gt;&lt;td&gt;лука-батуна&lt;/td&gt;&lt;td&gt;0&lt;/td&gt;&lt;td&gt;&lt;/td&gt;&lt;td&gt;0&lt;/td&gt;&lt;td&gt;&lt;/td&gt;&lt;/tr&gt;</v>
      </c>
    </row>
    <row r="281" spans="1:11" ht="32.25" thickBot="1" x14ac:dyDescent="0.3">
      <c r="A281" s="11">
        <v>1209919000</v>
      </c>
      <c r="B281" s="6">
        <v>4</v>
      </c>
      <c r="C281" s="7" t="s">
        <v>3020</v>
      </c>
      <c r="D281" s="6">
        <v>9</v>
      </c>
      <c r="E281" s="7" t="s">
        <v>3011</v>
      </c>
      <c r="F281" s="6">
        <v>0</v>
      </c>
      <c r="G281" s="8"/>
      <c r="H281" s="6">
        <v>0</v>
      </c>
      <c r="I281" s="8"/>
      <c r="K281" t="str">
        <f t="shared" si="5"/>
        <v>&lt;tr&gt;&lt;td&gt;1209919000&lt;/td&gt;&lt;td&gt;4&lt;/td&gt;&lt;td&gt;семена луковых&lt;/td&gt;&lt;td&gt;9&lt;/td&gt;&lt;td&gt;прочих&lt;/td&gt;&lt;td&gt;0&lt;/td&gt;&lt;td&gt;&lt;/td&gt;&lt;td&gt;0&lt;/td&gt;&lt;td&gt;&lt;/td&gt;&lt;/tr&gt;</v>
      </c>
    </row>
    <row r="282" spans="1:11" ht="48" thickBot="1" x14ac:dyDescent="0.3">
      <c r="A282" s="11">
        <v>1209919000</v>
      </c>
      <c r="B282" s="6">
        <v>5</v>
      </c>
      <c r="C282" s="7" t="s">
        <v>3026</v>
      </c>
      <c r="D282" s="6">
        <v>1</v>
      </c>
      <c r="E282" s="7" t="s">
        <v>3027</v>
      </c>
      <c r="F282" s="6">
        <v>0</v>
      </c>
      <c r="G282" s="8"/>
      <c r="H282" s="6">
        <v>0</v>
      </c>
      <c r="I282" s="8"/>
      <c r="K282" t="str">
        <f t="shared" si="5"/>
        <v>&lt;tr&gt;&lt;td&gt;1209919000&lt;/td&gt;&lt;td&gt;5&lt;/td&gt;&lt;td&gt;семена корнеплодов&lt;/td&gt;&lt;td&gt;1&lt;/td&gt;&lt;td&gt;моркови&lt;/td&gt;&lt;td&gt;0&lt;/td&gt;&lt;td&gt;&lt;/td&gt;&lt;td&gt;0&lt;/td&gt;&lt;td&gt;&lt;/td&gt;&lt;/tr&gt;</v>
      </c>
    </row>
    <row r="283" spans="1:11" ht="48" thickBot="1" x14ac:dyDescent="0.3">
      <c r="A283" s="11">
        <v>1209919000</v>
      </c>
      <c r="B283" s="6">
        <v>5</v>
      </c>
      <c r="C283" s="7" t="s">
        <v>3026</v>
      </c>
      <c r="D283" s="6">
        <v>2</v>
      </c>
      <c r="E283" s="7" t="s">
        <v>3028</v>
      </c>
      <c r="F283" s="6">
        <v>0</v>
      </c>
      <c r="G283" s="8"/>
      <c r="H283" s="6">
        <v>0</v>
      </c>
      <c r="I283" s="8"/>
      <c r="K283" t="str">
        <f t="shared" si="5"/>
        <v>&lt;tr&gt;&lt;td&gt;1209919000&lt;/td&gt;&lt;td&gt;5&lt;/td&gt;&lt;td&gt;семена корнеплодов&lt;/td&gt;&lt;td&gt;2&lt;/td&gt;&lt;td&gt;брюквы&lt;/td&gt;&lt;td&gt;0&lt;/td&gt;&lt;td&gt;&lt;/td&gt;&lt;td&gt;0&lt;/td&gt;&lt;td&gt;&lt;/td&gt;&lt;/tr&gt;</v>
      </c>
    </row>
    <row r="284" spans="1:11" ht="48" thickBot="1" x14ac:dyDescent="0.3">
      <c r="A284" s="11">
        <v>1209919000</v>
      </c>
      <c r="B284" s="6">
        <v>5</v>
      </c>
      <c r="C284" s="7" t="s">
        <v>3026</v>
      </c>
      <c r="D284" s="6">
        <v>3</v>
      </c>
      <c r="E284" s="7" t="s">
        <v>3029</v>
      </c>
      <c r="F284" s="6">
        <v>0</v>
      </c>
      <c r="G284" s="8"/>
      <c r="H284" s="6">
        <v>0</v>
      </c>
      <c r="I284" s="8"/>
      <c r="K284" t="str">
        <f t="shared" si="5"/>
        <v>&lt;tr&gt;&lt;td&gt;1209919000&lt;/td&gt;&lt;td&gt;5&lt;/td&gt;&lt;td&gt;семена корнеплодов&lt;/td&gt;&lt;td&gt;3&lt;/td&gt;&lt;td&gt;редьки&lt;/td&gt;&lt;td&gt;0&lt;/td&gt;&lt;td&gt;&lt;/td&gt;&lt;td&gt;0&lt;/td&gt;&lt;td&gt;&lt;/td&gt;&lt;/tr&gt;</v>
      </c>
    </row>
    <row r="285" spans="1:11" ht="48" thickBot="1" x14ac:dyDescent="0.3">
      <c r="A285" s="11">
        <v>1209919000</v>
      </c>
      <c r="B285" s="6">
        <v>5</v>
      </c>
      <c r="C285" s="7" t="s">
        <v>3026</v>
      </c>
      <c r="D285" s="6">
        <v>9</v>
      </c>
      <c r="E285" s="7" t="s">
        <v>3011</v>
      </c>
      <c r="F285" s="6">
        <v>0</v>
      </c>
      <c r="G285" s="8"/>
      <c r="H285" s="6">
        <v>0</v>
      </c>
      <c r="I285" s="8"/>
      <c r="K285" t="str">
        <f t="shared" si="5"/>
        <v>&lt;tr&gt;&lt;td&gt;1209919000&lt;/td&gt;&lt;td&gt;5&lt;/td&gt;&lt;td&gt;семена корнеплодов&lt;/td&gt;&lt;td&gt;9&lt;/td&gt;&lt;td&gt;прочих&lt;/td&gt;&lt;td&gt;0&lt;/td&gt;&lt;td&gt;&lt;/td&gt;&lt;td&gt;0&lt;/td&gt;&lt;td&gt;&lt;/td&gt;&lt;/tr&gt;</v>
      </c>
    </row>
    <row r="286" spans="1:11" ht="16.5" thickBot="1" x14ac:dyDescent="0.3">
      <c r="A286" s="11">
        <v>1209919000</v>
      </c>
      <c r="B286" s="6">
        <v>9</v>
      </c>
      <c r="C286" s="7" t="s">
        <v>3011</v>
      </c>
      <c r="D286" s="6">
        <v>0</v>
      </c>
      <c r="E286" s="8"/>
      <c r="F286" s="6">
        <v>0</v>
      </c>
      <c r="G286" s="8"/>
      <c r="H286" s="6">
        <v>0</v>
      </c>
      <c r="I286" s="8"/>
      <c r="K286" t="str">
        <f t="shared" si="5"/>
        <v>&lt;tr&gt;&lt;td&gt;1209919000&lt;/td&gt;&lt;td&gt;9&lt;/td&gt;&lt;td&gt;прочих&lt;/td&gt;&lt;td&gt;0&lt;/td&gt;&lt;td&gt;&lt;/td&gt;&lt;td&gt;0&lt;/td&gt;&lt;td&gt;&lt;/td&gt;&lt;td&gt;0&lt;/td&gt;&lt;td&gt;&lt;/td&gt;&lt;/tr&gt;</v>
      </c>
    </row>
    <row r="287" spans="1:11" ht="174" thickBot="1" x14ac:dyDescent="0.3">
      <c r="A287" s="11">
        <v>1517909900</v>
      </c>
      <c r="B287" s="6">
        <v>1</v>
      </c>
      <c r="C287" s="7" t="s">
        <v>3030</v>
      </c>
      <c r="D287" s="6">
        <v>0</v>
      </c>
      <c r="E287" s="8"/>
      <c r="F287" s="6">
        <v>0</v>
      </c>
      <c r="G287" s="8"/>
      <c r="H287" s="6">
        <v>0</v>
      </c>
      <c r="I287" s="8"/>
      <c r="K287" t="str">
        <f t="shared" si="5"/>
        <v>&lt;tr&gt;&lt;td&gt;1517909900&lt;/td&gt;&lt;td&gt;1&lt;/td&gt;&lt;td&gt;эмульсия на основе растительных масел (сливки растительного происхождения)&lt;/td&gt;&lt;td&gt;0&lt;/td&gt;&lt;td&gt;&lt;/td&gt;&lt;td&gt;0&lt;/td&gt;&lt;td&gt;&lt;/td&gt;&lt;td&gt;0&lt;/td&gt;&lt;td&gt;&lt;/td&gt;&lt;/tr&gt;</v>
      </c>
    </row>
    <row r="288" spans="1:11" ht="16.5" thickBot="1" x14ac:dyDescent="0.3">
      <c r="A288" s="11">
        <v>1517909900</v>
      </c>
      <c r="B288" s="6">
        <v>9</v>
      </c>
      <c r="C288" s="7" t="s">
        <v>2893</v>
      </c>
      <c r="D288" s="6">
        <v>0</v>
      </c>
      <c r="E288" s="8"/>
      <c r="F288" s="6">
        <v>0</v>
      </c>
      <c r="G288" s="8"/>
      <c r="H288" s="6">
        <v>0</v>
      </c>
      <c r="I288" s="8"/>
      <c r="K288" t="str">
        <f t="shared" si="5"/>
        <v>&lt;tr&gt;&lt;td&gt;1517909900&lt;/td&gt;&lt;td&gt;9&lt;/td&gt;&lt;td&gt;прочие&lt;/td&gt;&lt;td&gt;0&lt;/td&gt;&lt;td&gt;&lt;/td&gt;&lt;td&gt;0&lt;/td&gt;&lt;td&gt;&lt;/td&gt;&lt;td&gt;0&lt;/td&gt;&lt;td&gt;&lt;/td&gt;&lt;/tr&gt;</v>
      </c>
    </row>
    <row r="289" spans="1:11" ht="158.25" thickBot="1" x14ac:dyDescent="0.3">
      <c r="A289" s="11">
        <v>1604121000</v>
      </c>
      <c r="B289" s="6">
        <v>1</v>
      </c>
      <c r="C289" s="7" t="s">
        <v>3031</v>
      </c>
      <c r="D289" s="6">
        <v>0</v>
      </c>
      <c r="E289" s="8"/>
      <c r="F289" s="6">
        <v>0</v>
      </c>
      <c r="G289" s="8"/>
      <c r="H289" s="6">
        <v>0</v>
      </c>
      <c r="I289" s="8"/>
      <c r="K289" t="str">
        <f t="shared" si="5"/>
        <v>&lt;tr&gt;&lt;td&gt;1604121000&lt;/td&gt;&lt;td&gt;1&lt;/td&gt;&lt;td&gt;филе, сырое, в тесте, предварительно обжаренное в масле, замороженное&lt;/td&gt;&lt;td&gt;0&lt;/td&gt;&lt;td&gt;&lt;/td&gt;&lt;td&gt;0&lt;/td&gt;&lt;td&gt;&lt;/td&gt;&lt;td&gt;0&lt;/td&gt;&lt;td&gt;&lt;/td&gt;&lt;/tr&gt;</v>
      </c>
    </row>
    <row r="290" spans="1:11" ht="16.5" thickBot="1" x14ac:dyDescent="0.3">
      <c r="A290" s="11">
        <v>1604121000</v>
      </c>
      <c r="B290" s="6">
        <v>9</v>
      </c>
      <c r="C290" s="7" t="s">
        <v>3032</v>
      </c>
      <c r="D290" s="6">
        <v>0</v>
      </c>
      <c r="E290" s="8"/>
      <c r="F290" s="6">
        <v>0</v>
      </c>
      <c r="G290" s="8"/>
      <c r="H290" s="6">
        <v>0</v>
      </c>
      <c r="I290" s="8"/>
      <c r="K290" t="str">
        <f t="shared" si="5"/>
        <v>&lt;tr&gt;&lt;td&gt;1604121000&lt;/td&gt;&lt;td&gt;9&lt;/td&gt;&lt;td&gt;прочее&lt;/td&gt;&lt;td&gt;0&lt;/td&gt;&lt;td&gt;&lt;/td&gt;&lt;td&gt;0&lt;/td&gt;&lt;td&gt;&lt;/td&gt;&lt;td&gt;0&lt;/td&gt;&lt;td&gt;&lt;/td&gt;&lt;/tr&gt;</v>
      </c>
    </row>
    <row r="291" spans="1:11" ht="205.5" thickBot="1" x14ac:dyDescent="0.3">
      <c r="A291" s="11">
        <v>1604129100</v>
      </c>
      <c r="B291" s="6">
        <v>1</v>
      </c>
      <c r="C291" s="7" t="s">
        <v>3033</v>
      </c>
      <c r="D291" s="6">
        <v>1</v>
      </c>
      <c r="E291" s="7" t="s">
        <v>3034</v>
      </c>
      <c r="F291" s="6">
        <v>1</v>
      </c>
      <c r="G291" s="7" t="s">
        <v>3035</v>
      </c>
      <c r="H291" s="6">
        <v>0</v>
      </c>
      <c r="I291" s="8"/>
      <c r="K291" t="str">
        <f t="shared" si="5"/>
        <v>&lt;tr&gt;&lt;td&gt;1604129100&lt;/td&gt;&lt;td&gt;1&lt;/td&gt;&lt;td&gt;филе&lt;/td&gt;&lt;td&gt;1&lt;/td&gt;&lt;td&gt;в жестяных банках, в полимерной и другой мелкорозничной упаковке&lt;/td&gt;&lt;td&gt;1&lt;/td&gt;&lt;td&gt;в жестяных банках с ключом&lt;/td&gt;&lt;td&gt;0&lt;/td&gt;&lt;td&gt;&lt;/td&gt;&lt;/tr&gt;</v>
      </c>
    </row>
    <row r="292" spans="1:11" ht="205.5" thickBot="1" x14ac:dyDescent="0.3">
      <c r="A292" s="11">
        <v>1604129100</v>
      </c>
      <c r="B292" s="6">
        <v>1</v>
      </c>
      <c r="C292" s="7" t="s">
        <v>3033</v>
      </c>
      <c r="D292" s="6">
        <v>1</v>
      </c>
      <c r="E292" s="7" t="s">
        <v>3034</v>
      </c>
      <c r="F292" s="6">
        <v>9</v>
      </c>
      <c r="G292" s="7" t="s">
        <v>2893</v>
      </c>
      <c r="H292" s="6">
        <v>0</v>
      </c>
      <c r="I292" s="8"/>
      <c r="K292" t="str">
        <f t="shared" si="5"/>
        <v>&lt;tr&gt;&lt;td&gt;1604129100&lt;/td&gt;&lt;td&gt;1&lt;/td&gt;&lt;td&gt;филе&lt;/td&gt;&lt;td&gt;1&lt;/td&gt;&lt;td&gt;в жестяных банках, в полимерной и другой мелкорозничной упаковке&lt;/td&gt;&lt;td&gt;9&lt;/td&gt;&lt;td&gt;прочие&lt;/td&gt;&lt;td&gt;0&lt;/td&gt;&lt;td&gt;&lt;/td&gt;&lt;/tr&gt;</v>
      </c>
    </row>
    <row r="293" spans="1:11" ht="16.5" thickBot="1" x14ac:dyDescent="0.3">
      <c r="A293" s="11">
        <v>1604129100</v>
      </c>
      <c r="B293" s="6">
        <v>1</v>
      </c>
      <c r="C293" s="7" t="s">
        <v>3033</v>
      </c>
      <c r="D293" s="6">
        <v>9</v>
      </c>
      <c r="E293" s="7" t="s">
        <v>2893</v>
      </c>
      <c r="F293" s="6">
        <v>0</v>
      </c>
      <c r="G293" s="8"/>
      <c r="H293" s="6">
        <v>0</v>
      </c>
      <c r="I293" s="8"/>
      <c r="K293" t="str">
        <f t="shared" si="5"/>
        <v>&lt;tr&gt;&lt;td&gt;1604129100&lt;/td&gt;&lt;td&gt;1&lt;/td&gt;&lt;td&gt;филе&lt;/td&gt;&lt;td&gt;9&lt;/td&gt;&lt;td&gt;прочие&lt;/td&gt;&lt;td&gt;0&lt;/td&gt;&lt;td&gt;&lt;/td&gt;&lt;td&gt;0&lt;/td&gt;&lt;td&gt;&lt;/td&gt;&lt;/tr&gt;</v>
      </c>
    </row>
    <row r="294" spans="1:11" ht="205.5" thickBot="1" x14ac:dyDescent="0.3">
      <c r="A294" s="11">
        <v>1604129100</v>
      </c>
      <c r="B294" s="6">
        <v>9</v>
      </c>
      <c r="C294" s="7" t="s">
        <v>2900</v>
      </c>
      <c r="D294" s="6">
        <v>1</v>
      </c>
      <c r="E294" s="7" t="s">
        <v>3034</v>
      </c>
      <c r="F294" s="6">
        <v>1</v>
      </c>
      <c r="G294" s="7" t="s">
        <v>3035</v>
      </c>
      <c r="H294" s="6">
        <v>0</v>
      </c>
      <c r="I294" s="8"/>
      <c r="K294" t="str">
        <f t="shared" si="5"/>
        <v>&lt;tr&gt;&lt;td&gt;1604129100&lt;/td&gt;&lt;td&gt;9&lt;/td&gt;&lt;td&gt;прочая&lt;/td&gt;&lt;td&gt;1&lt;/td&gt;&lt;td&gt;в жестяных банках, в полимерной и другой мелкорозничной упаковке&lt;/td&gt;&lt;td&gt;1&lt;/td&gt;&lt;td&gt;в жестяных банках с ключом&lt;/td&gt;&lt;td&gt;0&lt;/td&gt;&lt;td&gt;&lt;/td&gt;&lt;/tr&gt;</v>
      </c>
    </row>
    <row r="295" spans="1:11" ht="205.5" thickBot="1" x14ac:dyDescent="0.3">
      <c r="A295" s="11">
        <v>1604129100</v>
      </c>
      <c r="B295" s="6">
        <v>9</v>
      </c>
      <c r="C295" s="7" t="s">
        <v>2900</v>
      </c>
      <c r="D295" s="6">
        <v>1</v>
      </c>
      <c r="E295" s="7" t="s">
        <v>3034</v>
      </c>
      <c r="F295" s="6">
        <v>9</v>
      </c>
      <c r="G295" s="7" t="s">
        <v>2893</v>
      </c>
      <c r="H295" s="6">
        <v>0</v>
      </c>
      <c r="I295" s="8"/>
      <c r="K295" t="str">
        <f t="shared" si="5"/>
        <v>&lt;tr&gt;&lt;td&gt;1604129100&lt;/td&gt;&lt;td&gt;9&lt;/td&gt;&lt;td&gt;прочая&lt;/td&gt;&lt;td&gt;1&lt;/td&gt;&lt;td&gt;в жестяных банках, в полимерной и другой мелкорозничной упаковке&lt;/td&gt;&lt;td&gt;9&lt;/td&gt;&lt;td&gt;прочие&lt;/td&gt;&lt;td&gt;0&lt;/td&gt;&lt;td&gt;&lt;/td&gt;&lt;/tr&gt;</v>
      </c>
    </row>
    <row r="296" spans="1:11" ht="16.5" thickBot="1" x14ac:dyDescent="0.3">
      <c r="A296" s="11">
        <v>1604129100</v>
      </c>
      <c r="B296" s="6">
        <v>9</v>
      </c>
      <c r="C296" s="7" t="s">
        <v>2900</v>
      </c>
      <c r="D296" s="6">
        <v>9</v>
      </c>
      <c r="E296" s="7" t="s">
        <v>2893</v>
      </c>
      <c r="F296" s="6">
        <v>0</v>
      </c>
      <c r="G296" s="8"/>
      <c r="H296" s="6">
        <v>0</v>
      </c>
      <c r="I296" s="8"/>
      <c r="K296" t="str">
        <f t="shared" si="5"/>
        <v>&lt;tr&gt;&lt;td&gt;1604129100&lt;/td&gt;&lt;td&gt;9&lt;/td&gt;&lt;td&gt;прочая&lt;/td&gt;&lt;td&gt;9&lt;/td&gt;&lt;td&gt;прочие&lt;/td&gt;&lt;td&gt;0&lt;/td&gt;&lt;td&gt;&lt;/td&gt;&lt;td&gt;0&lt;/td&gt;&lt;td&gt;&lt;/td&gt;&lt;/tr&gt;</v>
      </c>
    </row>
    <row r="297" spans="1:11" ht="16.5" thickBot="1" x14ac:dyDescent="0.3">
      <c r="A297" s="11">
        <v>1604129900</v>
      </c>
      <c r="B297" s="6">
        <v>1</v>
      </c>
      <c r="C297" s="7" t="s">
        <v>3033</v>
      </c>
      <c r="D297" s="6">
        <v>0</v>
      </c>
      <c r="E297" s="8"/>
      <c r="F297" s="6">
        <v>0</v>
      </c>
      <c r="G297" s="8"/>
      <c r="H297" s="6">
        <v>0</v>
      </c>
      <c r="I297" s="8"/>
      <c r="K297" t="str">
        <f t="shared" si="5"/>
        <v>&lt;tr&gt;&lt;td&gt;1604129900&lt;/td&gt;&lt;td&gt;1&lt;/td&gt;&lt;td&gt;филе&lt;/td&gt;&lt;td&gt;0&lt;/td&gt;&lt;td&gt;&lt;/td&gt;&lt;td&gt;0&lt;/td&gt;&lt;td&gt;&lt;/td&gt;&lt;td&gt;0&lt;/td&gt;&lt;td&gt;&lt;/td&gt;&lt;/tr&gt;</v>
      </c>
    </row>
    <row r="298" spans="1:11" ht="16.5" thickBot="1" x14ac:dyDescent="0.3">
      <c r="A298" s="11">
        <v>1604129900</v>
      </c>
      <c r="B298" s="6">
        <v>9</v>
      </c>
      <c r="C298" s="7" t="s">
        <v>2900</v>
      </c>
      <c r="D298" s="6">
        <v>0</v>
      </c>
      <c r="E298" s="8"/>
      <c r="F298" s="6">
        <v>0</v>
      </c>
      <c r="G298" s="8"/>
      <c r="H298" s="6">
        <v>0</v>
      </c>
      <c r="I298" s="8"/>
      <c r="K298" t="str">
        <f t="shared" si="5"/>
        <v>&lt;tr&gt;&lt;td&gt;1604129900&lt;/td&gt;&lt;td&gt;9&lt;/td&gt;&lt;td&gt;прочая&lt;/td&gt;&lt;td&gt;0&lt;/td&gt;&lt;td&gt;&lt;/td&gt;&lt;td&gt;0&lt;/td&gt;&lt;td&gt;&lt;/td&gt;&lt;td&gt;0&lt;/td&gt;&lt;td&gt;&lt;/td&gt;&lt;/tr&gt;</v>
      </c>
    </row>
    <row r="299" spans="1:11" ht="205.5" thickBot="1" x14ac:dyDescent="0.3">
      <c r="A299" s="11">
        <v>1604131100</v>
      </c>
      <c r="B299" s="6">
        <v>1</v>
      </c>
      <c r="C299" s="7" t="s">
        <v>3034</v>
      </c>
      <c r="D299" s="6">
        <v>1</v>
      </c>
      <c r="E299" s="7" t="s">
        <v>3035</v>
      </c>
      <c r="F299" s="6">
        <v>0</v>
      </c>
      <c r="G299" s="8"/>
      <c r="H299" s="6">
        <v>0</v>
      </c>
      <c r="I299" s="8"/>
      <c r="K299" t="str">
        <f t="shared" si="5"/>
        <v>&lt;tr&gt;&lt;td&gt;1604131100&lt;/td&gt;&lt;td&gt;1&lt;/td&gt;&lt;td&gt;в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00" spans="1:11" ht="205.5" thickBot="1" x14ac:dyDescent="0.3">
      <c r="A300" s="11">
        <v>1604131100</v>
      </c>
      <c r="B300" s="6">
        <v>1</v>
      </c>
      <c r="C300" s="7" t="s">
        <v>3034</v>
      </c>
      <c r="D300" s="6">
        <v>9</v>
      </c>
      <c r="E300" s="7" t="s">
        <v>2893</v>
      </c>
      <c r="F300" s="6">
        <v>0</v>
      </c>
      <c r="G300" s="8"/>
      <c r="H300" s="6">
        <v>0</v>
      </c>
      <c r="I300" s="8"/>
      <c r="K300" t="str">
        <f t="shared" si="5"/>
        <v>&lt;tr&gt;&lt;td&gt;1604131100&lt;/td&gt;&lt;td&gt;1&lt;/td&gt;&lt;td&gt;в жестяных банках, в полимерной и другой мелкорозничной упаковке&lt;/td&gt;&lt;td&gt;9&lt;/td&gt;&lt;td&gt;прочие&lt;/td&gt;&lt;td&gt;0&lt;/td&gt;&lt;td&gt;&lt;/td&gt;&lt;td&gt;0&lt;/td&gt;&lt;td&gt;&lt;/td&gt;&lt;/tr&gt;</v>
      </c>
    </row>
    <row r="301" spans="1:11" ht="16.5" thickBot="1" x14ac:dyDescent="0.3">
      <c r="A301" s="11">
        <v>1604131100</v>
      </c>
      <c r="B301" s="6">
        <v>9</v>
      </c>
      <c r="C301" s="7" t="s">
        <v>2893</v>
      </c>
      <c r="D301" s="6">
        <v>0</v>
      </c>
      <c r="E301" s="8"/>
      <c r="F301" s="6">
        <v>0</v>
      </c>
      <c r="G301" s="8"/>
      <c r="H301" s="6">
        <v>0</v>
      </c>
      <c r="I301" s="8"/>
      <c r="K301" t="str">
        <f t="shared" si="5"/>
        <v>&lt;tr&gt;&lt;td&gt;1604131100&lt;/td&gt;&lt;td&gt;9&lt;/td&gt;&lt;td&gt;прочие&lt;/td&gt;&lt;td&gt;0&lt;/td&gt;&lt;td&gt;&lt;/td&gt;&lt;td&gt;0&lt;/td&gt;&lt;td&gt;&lt;/td&gt;&lt;td&gt;0&lt;/td&gt;&lt;td&gt;&lt;/td&gt;&lt;/tr&gt;</v>
      </c>
    </row>
    <row r="302" spans="1:11" ht="205.5" thickBot="1" x14ac:dyDescent="0.3">
      <c r="A302" s="11">
        <v>1604131900</v>
      </c>
      <c r="B302" s="6">
        <v>1</v>
      </c>
      <c r="C302" s="7" t="s">
        <v>3034</v>
      </c>
      <c r="D302" s="6">
        <v>1</v>
      </c>
      <c r="E302" s="7" t="s">
        <v>3035</v>
      </c>
      <c r="F302" s="6">
        <v>0</v>
      </c>
      <c r="G302" s="8"/>
      <c r="H302" s="6">
        <v>0</v>
      </c>
      <c r="I302" s="8"/>
      <c r="K302" t="str">
        <f t="shared" si="5"/>
        <v>&lt;tr&gt;&lt;td&gt;1604131900&lt;/td&gt;&lt;td&gt;1&lt;/td&gt;&lt;td&gt;в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03" spans="1:11" ht="205.5" thickBot="1" x14ac:dyDescent="0.3">
      <c r="A303" s="11">
        <v>1604131900</v>
      </c>
      <c r="B303" s="6">
        <v>1</v>
      </c>
      <c r="C303" s="7" t="s">
        <v>3034</v>
      </c>
      <c r="D303" s="6">
        <v>9</v>
      </c>
      <c r="E303" s="7" t="s">
        <v>2893</v>
      </c>
      <c r="F303" s="6">
        <v>0</v>
      </c>
      <c r="G303" s="8"/>
      <c r="H303" s="6">
        <v>0</v>
      </c>
      <c r="I303" s="8"/>
      <c r="K303" t="str">
        <f t="shared" si="5"/>
        <v>&lt;tr&gt;&lt;td&gt;1604131900&lt;/td&gt;&lt;td&gt;1&lt;/td&gt;&lt;td&gt;в жестяных банках, в полимерной и другой мелкорозничной упаковке&lt;/td&gt;&lt;td&gt;9&lt;/td&gt;&lt;td&gt;прочие&lt;/td&gt;&lt;td&gt;0&lt;/td&gt;&lt;td&gt;&lt;/td&gt;&lt;td&gt;0&lt;/td&gt;&lt;td&gt;&lt;/td&gt;&lt;/tr&gt;</v>
      </c>
    </row>
    <row r="304" spans="1:11" ht="16.5" thickBot="1" x14ac:dyDescent="0.3">
      <c r="A304" s="11">
        <v>1604131900</v>
      </c>
      <c r="B304" s="6">
        <v>9</v>
      </c>
      <c r="C304" s="7" t="s">
        <v>2893</v>
      </c>
      <c r="D304" s="6">
        <v>0</v>
      </c>
      <c r="E304" s="8"/>
      <c r="F304" s="6">
        <v>0</v>
      </c>
      <c r="G304" s="8"/>
      <c r="H304" s="6">
        <v>0</v>
      </c>
      <c r="I304" s="8"/>
      <c r="K304" t="str">
        <f t="shared" si="5"/>
        <v>&lt;tr&gt;&lt;td&gt;1604131900&lt;/td&gt;&lt;td&gt;9&lt;/td&gt;&lt;td&gt;прочие&lt;/td&gt;&lt;td&gt;0&lt;/td&gt;&lt;td&gt;&lt;/td&gt;&lt;td&gt;0&lt;/td&gt;&lt;td&gt;&lt;/td&gt;&lt;td&gt;0&lt;/td&gt;&lt;td&gt;&lt;/td&gt;&lt;/tr&gt;</v>
      </c>
    </row>
    <row r="305" spans="1:11" ht="95.25" thickBot="1" x14ac:dyDescent="0.3">
      <c r="A305" s="11">
        <v>1604139000</v>
      </c>
      <c r="B305" s="6">
        <v>1</v>
      </c>
      <c r="C305" s="7" t="s">
        <v>3036</v>
      </c>
      <c r="D305" s="6">
        <v>1</v>
      </c>
      <c r="E305" s="7" t="s">
        <v>3037</v>
      </c>
      <c r="F305" s="6">
        <v>0</v>
      </c>
      <c r="G305" s="8"/>
      <c r="H305" s="6">
        <v>0</v>
      </c>
      <c r="I305" s="8"/>
      <c r="K305" t="str">
        <f t="shared" si="5"/>
        <v>&lt;tr&gt;&lt;td&gt;1604139000&lt;/td&gt;&lt;td&gt;1&lt;/td&gt;&lt;td&gt;килька или шпроты&lt;/td&gt;&lt;td&gt;1&lt;/td&gt;&lt;td&gt;в пластмассовых ведрах, бочонках&lt;/td&gt;&lt;td&gt;0&lt;/td&gt;&lt;td&gt;&lt;/td&gt;&lt;td&gt;0&lt;/td&gt;&lt;td&gt;&lt;/td&gt;&lt;/tr&gt;</v>
      </c>
    </row>
    <row r="306" spans="1:11" ht="205.5" thickBot="1" x14ac:dyDescent="0.3">
      <c r="A306" s="11">
        <v>1604139000</v>
      </c>
      <c r="B306" s="6">
        <v>1</v>
      </c>
      <c r="C306" s="7" t="s">
        <v>3036</v>
      </c>
      <c r="D306" s="6">
        <v>2</v>
      </c>
      <c r="E306" s="7" t="s">
        <v>3034</v>
      </c>
      <c r="F306" s="6">
        <v>1</v>
      </c>
      <c r="G306" s="7" t="s">
        <v>3035</v>
      </c>
      <c r="H306" s="6">
        <v>0</v>
      </c>
      <c r="I306" s="8"/>
      <c r="K306" t="str">
        <f t="shared" si="5"/>
        <v>&lt;tr&gt;&lt;td&gt;1604139000&lt;/td&gt;&lt;td&gt;1&lt;/td&gt;&lt;td&gt;килька или шпроты&lt;/td&gt;&lt;td&gt;2&lt;/td&gt;&lt;td&gt;в жестяных банках, в полимерной и другой мелкорозничной упаковке&lt;/td&gt;&lt;td&gt;1&lt;/td&gt;&lt;td&gt;в жестяных банках с ключом&lt;/td&gt;&lt;td&gt;0&lt;/td&gt;&lt;td&gt;&lt;/td&gt;&lt;/tr&gt;</v>
      </c>
    </row>
    <row r="307" spans="1:11" ht="205.5" thickBot="1" x14ac:dyDescent="0.3">
      <c r="A307" s="11">
        <v>1604139000</v>
      </c>
      <c r="B307" s="6">
        <v>1</v>
      </c>
      <c r="C307" s="7" t="s">
        <v>3036</v>
      </c>
      <c r="D307" s="6">
        <v>2</v>
      </c>
      <c r="E307" s="7" t="s">
        <v>3034</v>
      </c>
      <c r="F307" s="6">
        <v>9</v>
      </c>
      <c r="G307" s="7" t="s">
        <v>2893</v>
      </c>
      <c r="H307" s="6">
        <v>0</v>
      </c>
      <c r="I307" s="8"/>
      <c r="K307" t="str">
        <f t="shared" si="5"/>
        <v>&lt;tr&gt;&lt;td&gt;1604139000&lt;/td&gt;&lt;td&gt;1&lt;/td&gt;&lt;td&gt;килька или шпроты&lt;/td&gt;&lt;td&gt;2&lt;/td&gt;&lt;td&gt;в жестяных банках, в полимерной и другой мелкорозничной упаковке&lt;/td&gt;&lt;td&gt;9&lt;/td&gt;&lt;td&gt;прочие&lt;/td&gt;&lt;td&gt;0&lt;/td&gt;&lt;td&gt;&lt;/td&gt;&lt;/tr&gt;</v>
      </c>
    </row>
    <row r="308" spans="1:11" ht="48" thickBot="1" x14ac:dyDescent="0.3">
      <c r="A308" s="11">
        <v>1604139000</v>
      </c>
      <c r="B308" s="6">
        <v>1</v>
      </c>
      <c r="C308" s="7" t="s">
        <v>3036</v>
      </c>
      <c r="D308" s="6">
        <v>9</v>
      </c>
      <c r="E308" s="7" t="s">
        <v>2893</v>
      </c>
      <c r="F308" s="6">
        <v>0</v>
      </c>
      <c r="G308" s="8"/>
      <c r="H308" s="6">
        <v>0</v>
      </c>
      <c r="I308" s="8"/>
      <c r="K308" t="str">
        <f t="shared" si="5"/>
        <v>&lt;tr&gt;&lt;td&gt;1604139000&lt;/td&gt;&lt;td&gt;1&lt;/td&gt;&lt;td&gt;килька или шпроты&lt;/td&gt;&lt;td&gt;9&lt;/td&gt;&lt;td&gt;прочие&lt;/td&gt;&lt;td&gt;0&lt;/td&gt;&lt;td&gt;&lt;/td&gt;&lt;td&gt;0&lt;/td&gt;&lt;td&gt;&lt;/td&gt;&lt;/tr&gt;</v>
      </c>
    </row>
    <row r="309" spans="1:11" ht="205.5" thickBot="1" x14ac:dyDescent="0.3">
      <c r="A309" s="11">
        <v>1604139000</v>
      </c>
      <c r="B309" s="6">
        <v>2</v>
      </c>
      <c r="C309" s="7" t="s">
        <v>3038</v>
      </c>
      <c r="D309" s="6">
        <v>1</v>
      </c>
      <c r="E309" s="7" t="s">
        <v>3034</v>
      </c>
      <c r="F309" s="6">
        <v>1</v>
      </c>
      <c r="G309" s="7" t="s">
        <v>3035</v>
      </c>
      <c r="H309" s="6">
        <v>0</v>
      </c>
      <c r="I309" s="8"/>
      <c r="K309" t="str">
        <f t="shared" si="5"/>
        <v>&lt;tr&gt;&lt;td&gt;1604139000&lt;/td&gt;&lt;td&gt;2&lt;/td&gt;&lt;td&gt;сардинелла&lt;/td&gt;&lt;td&gt;1&lt;/td&gt;&lt;td&gt;в жестяных банках, в полимерной и другой мелкорозничной упаковке&lt;/td&gt;&lt;td&gt;1&lt;/td&gt;&lt;td&gt;в жестяных банках с ключом&lt;/td&gt;&lt;td&gt;0&lt;/td&gt;&lt;td&gt;&lt;/td&gt;&lt;/tr&gt;</v>
      </c>
    </row>
    <row r="310" spans="1:11" ht="205.5" thickBot="1" x14ac:dyDescent="0.3">
      <c r="A310" s="11">
        <v>1604139000</v>
      </c>
      <c r="B310" s="6">
        <v>2</v>
      </c>
      <c r="C310" s="7" t="s">
        <v>3038</v>
      </c>
      <c r="D310" s="6">
        <v>1</v>
      </c>
      <c r="E310" s="7" t="s">
        <v>3034</v>
      </c>
      <c r="F310" s="6">
        <v>9</v>
      </c>
      <c r="G310" s="7" t="s">
        <v>2893</v>
      </c>
      <c r="H310" s="6">
        <v>0</v>
      </c>
      <c r="I310" s="8"/>
      <c r="K310" t="str">
        <f t="shared" si="5"/>
        <v>&lt;tr&gt;&lt;td&gt;1604139000&lt;/td&gt;&lt;td&gt;2&lt;/td&gt;&lt;td&gt;сардинелла&lt;/td&gt;&lt;td&gt;1&lt;/td&gt;&lt;td&gt;в жестяных банках, в полимерной и другой мелкорозничной упаковке&lt;/td&gt;&lt;td&gt;9&lt;/td&gt;&lt;td&gt;прочие&lt;/td&gt;&lt;td&gt;0&lt;/td&gt;&lt;td&gt;&lt;/td&gt;&lt;/tr&gt;</v>
      </c>
    </row>
    <row r="311" spans="1:11" ht="32.25" thickBot="1" x14ac:dyDescent="0.3">
      <c r="A311" s="11">
        <v>1604139000</v>
      </c>
      <c r="B311" s="6">
        <v>2</v>
      </c>
      <c r="C311" s="7" t="s">
        <v>3038</v>
      </c>
      <c r="D311" s="6">
        <v>9</v>
      </c>
      <c r="E311" s="7" t="s">
        <v>2893</v>
      </c>
      <c r="F311" s="6">
        <v>0</v>
      </c>
      <c r="G311" s="8"/>
      <c r="H311" s="6">
        <v>0</v>
      </c>
      <c r="I311" s="8"/>
      <c r="K311" t="str">
        <f t="shared" si="5"/>
        <v>&lt;tr&gt;&lt;td&gt;1604139000&lt;/td&gt;&lt;td&gt;2&lt;/td&gt;&lt;td&gt;сардинелла&lt;/td&gt;&lt;td&gt;9&lt;/td&gt;&lt;td&gt;прочие&lt;/td&gt;&lt;td&gt;0&lt;/td&gt;&lt;td&gt;&lt;/td&gt;&lt;td&gt;0&lt;/td&gt;&lt;td&gt;&lt;/td&gt;&lt;/tr&gt;</v>
      </c>
    </row>
    <row r="312" spans="1:11" ht="205.5" thickBot="1" x14ac:dyDescent="0.3">
      <c r="A312" s="11">
        <v>1604141100</v>
      </c>
      <c r="B312" s="6">
        <v>1</v>
      </c>
      <c r="C312" s="7" t="s">
        <v>3034</v>
      </c>
      <c r="D312" s="6">
        <v>1</v>
      </c>
      <c r="E312" s="7" t="s">
        <v>3035</v>
      </c>
      <c r="F312" s="6">
        <v>0</v>
      </c>
      <c r="G312" s="8"/>
      <c r="H312" s="6">
        <v>0</v>
      </c>
      <c r="I312" s="8"/>
      <c r="K312" t="str">
        <f t="shared" si="5"/>
        <v>&lt;tr&gt;&lt;td&gt;1604141100&lt;/td&gt;&lt;td&gt;1&lt;/td&gt;&lt;td&gt;в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13" spans="1:11" ht="205.5" thickBot="1" x14ac:dyDescent="0.3">
      <c r="A313" s="11">
        <v>1604141100</v>
      </c>
      <c r="B313" s="6">
        <v>1</v>
      </c>
      <c r="C313" s="7" t="s">
        <v>3034</v>
      </c>
      <c r="D313" s="6">
        <v>9</v>
      </c>
      <c r="E313" s="7" t="s">
        <v>2893</v>
      </c>
      <c r="F313" s="6">
        <v>0</v>
      </c>
      <c r="G313" s="8"/>
      <c r="H313" s="6">
        <v>0</v>
      </c>
      <c r="I313" s="8"/>
      <c r="K313" t="str">
        <f t="shared" si="5"/>
        <v>&lt;tr&gt;&lt;td&gt;1604141100&lt;/td&gt;&lt;td&gt;1&lt;/td&gt;&lt;td&gt;в жестяных банках, в полимерной и другой мелкорозничной упаковке&lt;/td&gt;&lt;td&gt;9&lt;/td&gt;&lt;td&gt;прочие&lt;/td&gt;&lt;td&gt;0&lt;/td&gt;&lt;td&gt;&lt;/td&gt;&lt;td&gt;0&lt;/td&gt;&lt;td&gt;&lt;/td&gt;&lt;/tr&gt;</v>
      </c>
    </row>
    <row r="314" spans="1:11" ht="16.5" thickBot="1" x14ac:dyDescent="0.3">
      <c r="A314" s="11">
        <v>1604141100</v>
      </c>
      <c r="B314" s="6">
        <v>9</v>
      </c>
      <c r="C314" s="7" t="s">
        <v>2893</v>
      </c>
      <c r="D314" s="6">
        <v>0</v>
      </c>
      <c r="E314" s="8"/>
      <c r="F314" s="6">
        <v>0</v>
      </c>
      <c r="G314" s="8"/>
      <c r="H314" s="6">
        <v>0</v>
      </c>
      <c r="I314" s="8"/>
      <c r="K314" t="str">
        <f t="shared" si="5"/>
        <v>&lt;tr&gt;&lt;td&gt;1604141100&lt;/td&gt;&lt;td&gt;9&lt;/td&gt;&lt;td&gt;прочие&lt;/td&gt;&lt;td&gt;0&lt;/td&gt;&lt;td&gt;&lt;/td&gt;&lt;td&gt;0&lt;/td&gt;&lt;td&gt;&lt;/td&gt;&lt;td&gt;0&lt;/td&gt;&lt;td&gt;&lt;/td&gt;&lt;/tr&gt;</v>
      </c>
    </row>
    <row r="315" spans="1:11" ht="205.5" thickBot="1" x14ac:dyDescent="0.3">
      <c r="A315" s="11">
        <v>1604141800</v>
      </c>
      <c r="B315" s="6">
        <v>1</v>
      </c>
      <c r="C315" s="7" t="s">
        <v>3034</v>
      </c>
      <c r="D315" s="6">
        <v>1</v>
      </c>
      <c r="E315" s="7" t="s">
        <v>3035</v>
      </c>
      <c r="F315" s="6">
        <v>0</v>
      </c>
      <c r="G315" s="8"/>
      <c r="H315" s="6">
        <v>0</v>
      </c>
      <c r="I315" s="8"/>
      <c r="K315" t="str">
        <f t="shared" si="5"/>
        <v>&lt;tr&gt;&lt;td&gt;1604141800&lt;/td&gt;&lt;td&gt;1&lt;/td&gt;&lt;td&gt;в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16" spans="1:11" ht="205.5" thickBot="1" x14ac:dyDescent="0.3">
      <c r="A316" s="11">
        <v>1604141800</v>
      </c>
      <c r="B316" s="6">
        <v>1</v>
      </c>
      <c r="C316" s="7" t="s">
        <v>3034</v>
      </c>
      <c r="D316" s="6">
        <v>9</v>
      </c>
      <c r="E316" s="7" t="s">
        <v>2893</v>
      </c>
      <c r="F316" s="6">
        <v>0</v>
      </c>
      <c r="G316" s="8"/>
      <c r="H316" s="6">
        <v>0</v>
      </c>
      <c r="I316" s="8"/>
      <c r="K316" t="str">
        <f t="shared" si="5"/>
        <v>&lt;tr&gt;&lt;td&gt;1604141800&lt;/td&gt;&lt;td&gt;1&lt;/td&gt;&lt;td&gt;в жестяных банках, в полимерной и другой мелкорозничной упаковке&lt;/td&gt;&lt;td&gt;9&lt;/td&gt;&lt;td&gt;прочие&lt;/td&gt;&lt;td&gt;0&lt;/td&gt;&lt;td&gt;&lt;/td&gt;&lt;td&gt;0&lt;/td&gt;&lt;td&gt;&lt;/td&gt;&lt;/tr&gt;</v>
      </c>
    </row>
    <row r="317" spans="1:11" ht="16.5" thickBot="1" x14ac:dyDescent="0.3">
      <c r="A317" s="11">
        <v>1604141800</v>
      </c>
      <c r="B317" s="6">
        <v>9</v>
      </c>
      <c r="C317" s="7" t="s">
        <v>2893</v>
      </c>
      <c r="D317" s="6">
        <v>0</v>
      </c>
      <c r="E317" s="8"/>
      <c r="F317" s="6">
        <v>0</v>
      </c>
      <c r="G317" s="8"/>
      <c r="H317" s="6">
        <v>0</v>
      </c>
      <c r="I317" s="8"/>
      <c r="K317" t="str">
        <f t="shared" si="5"/>
        <v>&lt;tr&gt;&lt;td&gt;1604141800&lt;/td&gt;&lt;td&gt;9&lt;/td&gt;&lt;td&gt;прочие&lt;/td&gt;&lt;td&gt;0&lt;/td&gt;&lt;td&gt;&lt;/td&gt;&lt;td&gt;0&lt;/td&gt;&lt;td&gt;&lt;/td&gt;&lt;td&gt;0&lt;/td&gt;&lt;td&gt;&lt;/td&gt;&lt;/tr&gt;</v>
      </c>
    </row>
    <row r="318" spans="1:11" ht="205.5" thickBot="1" x14ac:dyDescent="0.3">
      <c r="A318" s="11">
        <v>1604149000</v>
      </c>
      <c r="B318" s="6">
        <v>1</v>
      </c>
      <c r="C318" s="7" t="s">
        <v>3034</v>
      </c>
      <c r="D318" s="6">
        <v>1</v>
      </c>
      <c r="E318" s="7" t="s">
        <v>3035</v>
      </c>
      <c r="F318" s="6">
        <v>0</v>
      </c>
      <c r="G318" s="8"/>
      <c r="H318" s="6">
        <v>0</v>
      </c>
      <c r="I318" s="8"/>
      <c r="K318" t="str">
        <f t="shared" si="5"/>
        <v>&lt;tr&gt;&lt;td&gt;1604149000&lt;/td&gt;&lt;td&gt;1&lt;/td&gt;&lt;td&gt;в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19" spans="1:11" ht="205.5" thickBot="1" x14ac:dyDescent="0.3">
      <c r="A319" s="11">
        <v>1604149000</v>
      </c>
      <c r="B319" s="6">
        <v>1</v>
      </c>
      <c r="C319" s="7" t="s">
        <v>3034</v>
      </c>
      <c r="D319" s="6">
        <v>9</v>
      </c>
      <c r="E319" s="7" t="s">
        <v>2893</v>
      </c>
      <c r="F319" s="6">
        <v>0</v>
      </c>
      <c r="G319" s="8"/>
      <c r="H319" s="6">
        <v>0</v>
      </c>
      <c r="I319" s="8"/>
      <c r="K319" t="str">
        <f t="shared" si="5"/>
        <v>&lt;tr&gt;&lt;td&gt;1604149000&lt;/td&gt;&lt;td&gt;1&lt;/td&gt;&lt;td&gt;в жестяных банках, в полимерной и другой мелкорозничной упаковке&lt;/td&gt;&lt;td&gt;9&lt;/td&gt;&lt;td&gt;прочие&lt;/td&gt;&lt;td&gt;0&lt;/td&gt;&lt;td&gt;&lt;/td&gt;&lt;td&gt;0&lt;/td&gt;&lt;td&gt;&lt;/td&gt;&lt;/tr&gt;</v>
      </c>
    </row>
    <row r="320" spans="1:11" ht="16.5" thickBot="1" x14ac:dyDescent="0.3">
      <c r="A320" s="11">
        <v>1604149000</v>
      </c>
      <c r="B320" s="6">
        <v>9</v>
      </c>
      <c r="C320" s="7" t="s">
        <v>2893</v>
      </c>
      <c r="D320" s="6">
        <v>0</v>
      </c>
      <c r="E320" s="8"/>
      <c r="F320" s="6">
        <v>0</v>
      </c>
      <c r="G320" s="8"/>
      <c r="H320" s="6">
        <v>0</v>
      </c>
      <c r="I320" s="8"/>
      <c r="K320" t="str">
        <f t="shared" si="5"/>
        <v>&lt;tr&gt;&lt;td&gt;1604149000&lt;/td&gt;&lt;td&gt;9&lt;/td&gt;&lt;td&gt;прочие&lt;/td&gt;&lt;td&gt;0&lt;/td&gt;&lt;td&gt;&lt;/td&gt;&lt;td&gt;0&lt;/td&gt;&lt;td&gt;&lt;/td&gt;&lt;td&gt;0&lt;/td&gt;&lt;td&gt;&lt;/td&gt;&lt;/tr&gt;</v>
      </c>
    </row>
    <row r="321" spans="1:11" ht="205.5" thickBot="1" x14ac:dyDescent="0.3">
      <c r="A321" s="11">
        <v>1604151100</v>
      </c>
      <c r="B321" s="6">
        <v>1</v>
      </c>
      <c r="C321" s="7" t="s">
        <v>3034</v>
      </c>
      <c r="D321" s="6">
        <v>1</v>
      </c>
      <c r="E321" s="7" t="s">
        <v>3035</v>
      </c>
      <c r="F321" s="6">
        <v>0</v>
      </c>
      <c r="G321" s="8"/>
      <c r="H321" s="6">
        <v>0</v>
      </c>
      <c r="I321" s="8"/>
      <c r="K321" t="str">
        <f t="shared" si="5"/>
        <v>&lt;tr&gt;&lt;td&gt;1604151100&lt;/td&gt;&lt;td&gt;1&lt;/td&gt;&lt;td&gt;в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22" spans="1:11" ht="205.5" thickBot="1" x14ac:dyDescent="0.3">
      <c r="A322" s="11">
        <v>1604151100</v>
      </c>
      <c r="B322" s="6">
        <v>1</v>
      </c>
      <c r="C322" s="7" t="s">
        <v>3034</v>
      </c>
      <c r="D322" s="6">
        <v>9</v>
      </c>
      <c r="E322" s="7" t="s">
        <v>2893</v>
      </c>
      <c r="F322" s="6">
        <v>0</v>
      </c>
      <c r="G322" s="8"/>
      <c r="H322" s="6">
        <v>0</v>
      </c>
      <c r="I322" s="8"/>
      <c r="K322" t="str">
        <f t="shared" ref="K322:K385" si="6">_xlfn.CONCAT("&lt;tr&gt;","&lt;td&gt;",A322,"&lt;/td&gt;","&lt;td&gt;",B322,"&lt;/td&gt;","&lt;td&gt;",C322,"&lt;/td&gt;","&lt;td&gt;",D322,"&lt;/td&gt;","&lt;td&gt;",E322,"&lt;/td&gt;","&lt;td&gt;",F322,"&lt;/td&gt;","&lt;td&gt;",G322,"&lt;/td&gt;","&lt;td&gt;",H322,"&lt;/td&gt;","&lt;td&gt;",I322,"&lt;/td&gt;","&lt;/tr&gt;")</f>
        <v>&lt;tr&gt;&lt;td&gt;1604151100&lt;/td&gt;&lt;td&gt;1&lt;/td&gt;&lt;td&gt;в жестяных банках, в полимерной и другой мелкорозничной упаковке&lt;/td&gt;&lt;td&gt;9&lt;/td&gt;&lt;td&gt;прочие&lt;/td&gt;&lt;td&gt;0&lt;/td&gt;&lt;td&gt;&lt;/td&gt;&lt;td&gt;0&lt;/td&gt;&lt;td&gt;&lt;/td&gt;&lt;/tr&gt;</v>
      </c>
    </row>
    <row r="323" spans="1:11" ht="16.5" thickBot="1" x14ac:dyDescent="0.3">
      <c r="A323" s="11">
        <v>1604151100</v>
      </c>
      <c r="B323" s="6">
        <v>9</v>
      </c>
      <c r="C323" s="7" t="s">
        <v>2893</v>
      </c>
      <c r="D323" s="6">
        <v>0</v>
      </c>
      <c r="E323" s="8"/>
      <c r="F323" s="6">
        <v>0</v>
      </c>
      <c r="G323" s="8"/>
      <c r="H323" s="6">
        <v>0</v>
      </c>
      <c r="I323" s="8"/>
      <c r="K323" t="str">
        <f t="shared" si="6"/>
        <v>&lt;tr&gt;&lt;td&gt;1604151100&lt;/td&gt;&lt;td&gt;9&lt;/td&gt;&lt;td&gt;прочие&lt;/td&gt;&lt;td&gt;0&lt;/td&gt;&lt;td&gt;&lt;/td&gt;&lt;td&gt;0&lt;/td&gt;&lt;td&gt;&lt;/td&gt;&lt;td&gt;0&lt;/td&gt;&lt;td&gt;&lt;/td&gt;&lt;/tr&gt;</v>
      </c>
    </row>
    <row r="324" spans="1:11" ht="205.5" thickBot="1" x14ac:dyDescent="0.3">
      <c r="A324" s="11">
        <v>1604151900</v>
      </c>
      <c r="B324" s="6">
        <v>1</v>
      </c>
      <c r="C324" s="7" t="s">
        <v>3034</v>
      </c>
      <c r="D324" s="6">
        <v>1</v>
      </c>
      <c r="E324" s="7" t="s">
        <v>3035</v>
      </c>
      <c r="F324" s="6">
        <v>0</v>
      </c>
      <c r="G324" s="8"/>
      <c r="H324" s="6">
        <v>0</v>
      </c>
      <c r="I324" s="8"/>
      <c r="K324" t="str">
        <f t="shared" si="6"/>
        <v>&lt;tr&gt;&lt;td&gt;1604151900&lt;/td&gt;&lt;td&gt;1&lt;/td&gt;&lt;td&gt;в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25" spans="1:11" ht="205.5" thickBot="1" x14ac:dyDescent="0.3">
      <c r="A325" s="11">
        <v>1604151900</v>
      </c>
      <c r="B325" s="6">
        <v>1</v>
      </c>
      <c r="C325" s="7" t="s">
        <v>3034</v>
      </c>
      <c r="D325" s="6">
        <v>9</v>
      </c>
      <c r="E325" s="7" t="s">
        <v>2893</v>
      </c>
      <c r="F325" s="6">
        <v>0</v>
      </c>
      <c r="G325" s="8"/>
      <c r="H325" s="6">
        <v>0</v>
      </c>
      <c r="I325" s="8"/>
      <c r="K325" t="str">
        <f t="shared" si="6"/>
        <v>&lt;tr&gt;&lt;td&gt;1604151900&lt;/td&gt;&lt;td&gt;1&lt;/td&gt;&lt;td&gt;в жестяных банках, в полимерной и другой мелкорозничной упаковке&lt;/td&gt;&lt;td&gt;9&lt;/td&gt;&lt;td&gt;прочие&lt;/td&gt;&lt;td&gt;0&lt;/td&gt;&lt;td&gt;&lt;/td&gt;&lt;td&gt;0&lt;/td&gt;&lt;td&gt;&lt;/td&gt;&lt;/tr&gt;</v>
      </c>
    </row>
    <row r="326" spans="1:11" ht="16.5" thickBot="1" x14ac:dyDescent="0.3">
      <c r="A326" s="11">
        <v>1604151900</v>
      </c>
      <c r="B326" s="6">
        <v>9</v>
      </c>
      <c r="C326" s="7" t="s">
        <v>2893</v>
      </c>
      <c r="D326" s="6">
        <v>0</v>
      </c>
      <c r="E326" s="8"/>
      <c r="F326" s="6">
        <v>0</v>
      </c>
      <c r="G326" s="8"/>
      <c r="H326" s="6">
        <v>0</v>
      </c>
      <c r="I326" s="8"/>
      <c r="K326" t="str">
        <f t="shared" si="6"/>
        <v>&lt;tr&gt;&lt;td&gt;1604151900&lt;/td&gt;&lt;td&gt;9&lt;/td&gt;&lt;td&gt;прочие&lt;/td&gt;&lt;td&gt;0&lt;/td&gt;&lt;td&gt;&lt;/td&gt;&lt;td&gt;0&lt;/td&gt;&lt;td&gt;&lt;/td&gt;&lt;td&gt;0&lt;/td&gt;&lt;td&gt;&lt;/td&gt;&lt;/tr&gt;</v>
      </c>
    </row>
    <row r="327" spans="1:11" ht="205.5" thickBot="1" x14ac:dyDescent="0.3">
      <c r="A327" s="11">
        <v>1604159000</v>
      </c>
      <c r="B327" s="6">
        <v>1</v>
      </c>
      <c r="C327" s="7" t="s">
        <v>3034</v>
      </c>
      <c r="D327" s="6">
        <v>1</v>
      </c>
      <c r="E327" s="7" t="s">
        <v>3035</v>
      </c>
      <c r="F327" s="6">
        <v>0</v>
      </c>
      <c r="G327" s="8"/>
      <c r="H327" s="6">
        <v>0</v>
      </c>
      <c r="I327" s="8"/>
      <c r="K327" t="str">
        <f t="shared" si="6"/>
        <v>&lt;tr&gt;&lt;td&gt;1604159000&lt;/td&gt;&lt;td&gt;1&lt;/td&gt;&lt;td&gt;в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28" spans="1:11" ht="205.5" thickBot="1" x14ac:dyDescent="0.3">
      <c r="A328" s="11">
        <v>1604159000</v>
      </c>
      <c r="B328" s="6">
        <v>1</v>
      </c>
      <c r="C328" s="7" t="s">
        <v>3034</v>
      </c>
      <c r="D328" s="6">
        <v>9</v>
      </c>
      <c r="E328" s="7" t="s">
        <v>2893</v>
      </c>
      <c r="F328" s="6">
        <v>0</v>
      </c>
      <c r="G328" s="8"/>
      <c r="H328" s="6">
        <v>0</v>
      </c>
      <c r="I328" s="8"/>
      <c r="K328" t="str">
        <f t="shared" si="6"/>
        <v>&lt;tr&gt;&lt;td&gt;1604159000&lt;/td&gt;&lt;td&gt;1&lt;/td&gt;&lt;td&gt;в жестяных банках, в полимерной и другой мелкорозничной упаковке&lt;/td&gt;&lt;td&gt;9&lt;/td&gt;&lt;td&gt;прочие&lt;/td&gt;&lt;td&gt;0&lt;/td&gt;&lt;td&gt;&lt;/td&gt;&lt;td&gt;0&lt;/td&gt;&lt;td&gt;&lt;/td&gt;&lt;/tr&gt;</v>
      </c>
    </row>
    <row r="329" spans="1:11" ht="16.5" thickBot="1" x14ac:dyDescent="0.3">
      <c r="A329" s="11">
        <v>1604159000</v>
      </c>
      <c r="B329" s="6">
        <v>9</v>
      </c>
      <c r="C329" s="7" t="s">
        <v>2893</v>
      </c>
      <c r="D329" s="6">
        <v>0</v>
      </c>
      <c r="E329" s="8"/>
      <c r="F329" s="6">
        <v>0</v>
      </c>
      <c r="G329" s="8"/>
      <c r="H329" s="6">
        <v>0</v>
      </c>
      <c r="I329" s="8"/>
      <c r="K329" t="str">
        <f t="shared" si="6"/>
        <v>&lt;tr&gt;&lt;td&gt;1604159000&lt;/td&gt;&lt;td&gt;9&lt;/td&gt;&lt;td&gt;прочие&lt;/td&gt;&lt;td&gt;0&lt;/td&gt;&lt;td&gt;&lt;/td&gt;&lt;td&gt;0&lt;/td&gt;&lt;td&gt;&lt;/td&gt;&lt;td&gt;0&lt;/td&gt;&lt;td&gt;&lt;/td&gt;&lt;/tr&gt;</v>
      </c>
    </row>
    <row r="330" spans="1:11" ht="205.5" thickBot="1" x14ac:dyDescent="0.3">
      <c r="A330" s="11">
        <v>1604191000</v>
      </c>
      <c r="B330" s="6">
        <v>1</v>
      </c>
      <c r="C330" s="7" t="s">
        <v>3034</v>
      </c>
      <c r="D330" s="6">
        <v>1</v>
      </c>
      <c r="E330" s="7" t="s">
        <v>3035</v>
      </c>
      <c r="F330" s="6">
        <v>0</v>
      </c>
      <c r="G330" s="8"/>
      <c r="H330" s="6">
        <v>0</v>
      </c>
      <c r="I330" s="8"/>
      <c r="K330" t="str">
        <f t="shared" si="6"/>
        <v>&lt;tr&gt;&lt;td&gt;1604191000&lt;/td&gt;&lt;td&gt;1&lt;/td&gt;&lt;td&gt;в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31" spans="1:11" ht="205.5" thickBot="1" x14ac:dyDescent="0.3">
      <c r="A331" s="11">
        <v>1604191000</v>
      </c>
      <c r="B331" s="6">
        <v>1</v>
      </c>
      <c r="C331" s="7" t="s">
        <v>3034</v>
      </c>
      <c r="D331" s="6">
        <v>9</v>
      </c>
      <c r="E331" s="7" t="s">
        <v>2893</v>
      </c>
      <c r="F331" s="6">
        <v>0</v>
      </c>
      <c r="G331" s="8"/>
      <c r="H331" s="6">
        <v>0</v>
      </c>
      <c r="I331" s="8"/>
      <c r="K331" t="str">
        <f t="shared" si="6"/>
        <v>&lt;tr&gt;&lt;td&gt;1604191000&lt;/td&gt;&lt;td&gt;1&lt;/td&gt;&lt;td&gt;в жестяных банках, в полимерной и другой мелкорозничной упаковке&lt;/td&gt;&lt;td&gt;9&lt;/td&gt;&lt;td&gt;прочие&lt;/td&gt;&lt;td&gt;0&lt;/td&gt;&lt;td&gt;&lt;/td&gt;&lt;td&gt;0&lt;/td&gt;&lt;td&gt;&lt;/td&gt;&lt;/tr&gt;</v>
      </c>
    </row>
    <row r="332" spans="1:11" ht="16.5" thickBot="1" x14ac:dyDescent="0.3">
      <c r="A332" s="11">
        <v>1604191000</v>
      </c>
      <c r="B332" s="6">
        <v>1</v>
      </c>
      <c r="C332" s="7" t="s">
        <v>2893</v>
      </c>
      <c r="D332" s="6">
        <v>0</v>
      </c>
      <c r="E332" s="8"/>
      <c r="F332" s="6">
        <v>0</v>
      </c>
      <c r="G332" s="8"/>
      <c r="H332" s="6">
        <v>0</v>
      </c>
      <c r="I332" s="8"/>
      <c r="K332" t="str">
        <f t="shared" si="6"/>
        <v>&lt;tr&gt;&lt;td&gt;1604191000&lt;/td&gt;&lt;td&gt;1&lt;/td&gt;&lt;td&gt;прочие&lt;/td&gt;&lt;td&gt;0&lt;/td&gt;&lt;td&gt;&lt;/td&gt;&lt;td&gt;0&lt;/td&gt;&lt;td&gt;&lt;/td&gt;&lt;td&gt;0&lt;/td&gt;&lt;td&gt;&lt;/td&gt;&lt;/tr&gt;</v>
      </c>
    </row>
    <row r="333" spans="1:11" ht="205.5" thickBot="1" x14ac:dyDescent="0.3">
      <c r="A333" s="11">
        <v>1604193900</v>
      </c>
      <c r="B333" s="6">
        <v>1</v>
      </c>
      <c r="C333" s="7" t="s">
        <v>3034</v>
      </c>
      <c r="D333" s="6">
        <v>1</v>
      </c>
      <c r="E333" s="7" t="s">
        <v>3035</v>
      </c>
      <c r="F333" s="6">
        <v>0</v>
      </c>
      <c r="G333" s="8"/>
      <c r="H333" s="6">
        <v>0</v>
      </c>
      <c r="I333" s="8"/>
      <c r="K333" t="str">
        <f t="shared" si="6"/>
        <v>&lt;tr&gt;&lt;td&gt;1604193900&lt;/td&gt;&lt;td&gt;1&lt;/td&gt;&lt;td&gt;в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34" spans="1:11" ht="205.5" thickBot="1" x14ac:dyDescent="0.3">
      <c r="A334" s="11">
        <v>1604193900</v>
      </c>
      <c r="B334" s="6">
        <v>1</v>
      </c>
      <c r="C334" s="7" t="s">
        <v>3034</v>
      </c>
      <c r="D334" s="6">
        <v>9</v>
      </c>
      <c r="E334" s="7" t="s">
        <v>2893</v>
      </c>
      <c r="F334" s="6">
        <v>0</v>
      </c>
      <c r="G334" s="8"/>
      <c r="H334" s="6">
        <v>0</v>
      </c>
      <c r="I334" s="8"/>
      <c r="K334" t="str">
        <f t="shared" si="6"/>
        <v>&lt;tr&gt;&lt;td&gt;1604193900&lt;/td&gt;&lt;td&gt;1&lt;/td&gt;&lt;td&gt;в жестяных банках, в полимерной и другой мелкорозничной упаковке&lt;/td&gt;&lt;td&gt;9&lt;/td&gt;&lt;td&gt;прочие&lt;/td&gt;&lt;td&gt;0&lt;/td&gt;&lt;td&gt;&lt;/td&gt;&lt;td&gt;0&lt;/td&gt;&lt;td&gt;&lt;/td&gt;&lt;/tr&gt;</v>
      </c>
    </row>
    <row r="335" spans="1:11" ht="16.5" thickBot="1" x14ac:dyDescent="0.3">
      <c r="A335" s="11">
        <v>1604193900</v>
      </c>
      <c r="B335" s="6">
        <v>9</v>
      </c>
      <c r="C335" s="7" t="s">
        <v>2893</v>
      </c>
      <c r="D335" s="6">
        <v>0</v>
      </c>
      <c r="E335" s="8"/>
      <c r="F335" s="6">
        <v>0</v>
      </c>
      <c r="G335" s="8"/>
      <c r="H335" s="6">
        <v>0</v>
      </c>
      <c r="I335" s="8"/>
      <c r="K335" t="str">
        <f t="shared" si="6"/>
        <v>&lt;tr&gt;&lt;td&gt;1604193900&lt;/td&gt;&lt;td&gt;9&lt;/td&gt;&lt;td&gt;прочие&lt;/td&gt;&lt;td&gt;0&lt;/td&gt;&lt;td&gt;&lt;/td&gt;&lt;td&gt;0&lt;/td&gt;&lt;td&gt;&lt;/td&gt;&lt;td&gt;0&lt;/td&gt;&lt;td&gt;&lt;/td&gt;&lt;/tr&gt;</v>
      </c>
    </row>
    <row r="336" spans="1:11" ht="205.5" thickBot="1" x14ac:dyDescent="0.3">
      <c r="A336" s="11">
        <v>1604195000</v>
      </c>
      <c r="B336" s="6">
        <v>1</v>
      </c>
      <c r="C336" s="7" t="s">
        <v>3034</v>
      </c>
      <c r="D336" s="6">
        <v>1</v>
      </c>
      <c r="E336" s="7" t="s">
        <v>3035</v>
      </c>
      <c r="F336" s="6">
        <v>0</v>
      </c>
      <c r="G336" s="8"/>
      <c r="H336" s="6">
        <v>0</v>
      </c>
      <c r="I336" s="8"/>
      <c r="K336" t="str">
        <f t="shared" si="6"/>
        <v>&lt;tr&gt;&lt;td&gt;1604195000&lt;/td&gt;&lt;td&gt;1&lt;/td&gt;&lt;td&gt;в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37" spans="1:11" ht="205.5" thickBot="1" x14ac:dyDescent="0.3">
      <c r="A337" s="11">
        <v>1604195000</v>
      </c>
      <c r="B337" s="6">
        <v>1</v>
      </c>
      <c r="C337" s="7" t="s">
        <v>3034</v>
      </c>
      <c r="D337" s="6">
        <v>9</v>
      </c>
      <c r="E337" s="7" t="s">
        <v>2893</v>
      </c>
      <c r="F337" s="6">
        <v>0</v>
      </c>
      <c r="G337" s="8"/>
      <c r="H337" s="6">
        <v>0</v>
      </c>
      <c r="I337" s="8"/>
      <c r="K337" t="str">
        <f t="shared" si="6"/>
        <v>&lt;tr&gt;&lt;td&gt;1604195000&lt;/td&gt;&lt;td&gt;1&lt;/td&gt;&lt;td&gt;в жестяных банках, в полимерной и другой мелкорозничной упаковке&lt;/td&gt;&lt;td&gt;9&lt;/td&gt;&lt;td&gt;прочие&lt;/td&gt;&lt;td&gt;0&lt;/td&gt;&lt;td&gt;&lt;/td&gt;&lt;td&gt;0&lt;/td&gt;&lt;td&gt;&lt;/td&gt;&lt;/tr&gt;</v>
      </c>
    </row>
    <row r="338" spans="1:11" ht="16.5" thickBot="1" x14ac:dyDescent="0.3">
      <c r="A338" s="11">
        <v>1604195000</v>
      </c>
      <c r="B338" s="6">
        <v>9</v>
      </c>
      <c r="C338" s="7" t="s">
        <v>2893</v>
      </c>
      <c r="D338" s="6">
        <v>0</v>
      </c>
      <c r="E338" s="8"/>
      <c r="F338" s="6">
        <v>0</v>
      </c>
      <c r="G338" s="8"/>
      <c r="H338" s="6">
        <v>0</v>
      </c>
      <c r="I338" s="8"/>
      <c r="K338" t="str">
        <f t="shared" si="6"/>
        <v>&lt;tr&gt;&lt;td&gt;1604195000&lt;/td&gt;&lt;td&gt;9&lt;/td&gt;&lt;td&gt;прочие&lt;/td&gt;&lt;td&gt;0&lt;/td&gt;&lt;td&gt;&lt;/td&gt;&lt;td&gt;0&lt;/td&gt;&lt;td&gt;&lt;/td&gt;&lt;td&gt;0&lt;/td&gt;&lt;td&gt;&lt;/td&gt;&lt;/tr&gt;</v>
      </c>
    </row>
    <row r="339" spans="1:11" ht="63.75" thickBot="1" x14ac:dyDescent="0.3">
      <c r="A339" s="11">
        <v>1604199200</v>
      </c>
      <c r="B339" s="6">
        <v>1</v>
      </c>
      <c r="C339" s="7" t="s">
        <v>3039</v>
      </c>
      <c r="D339" s="6">
        <v>1</v>
      </c>
      <c r="E339" s="7" t="s">
        <v>3040</v>
      </c>
      <c r="F339" s="6">
        <v>0</v>
      </c>
      <c r="G339" s="8"/>
      <c r="H339" s="6">
        <v>0</v>
      </c>
      <c r="I339" s="8"/>
      <c r="K339" t="str">
        <f t="shared" si="6"/>
        <v>&lt;tr&gt;&lt;td&gt;1604199200&lt;/td&gt;&lt;td&gt;1&lt;/td&gt;&lt;td&gt;печень&lt;/td&gt;&lt;td&gt;1&lt;/td&gt;&lt;td&gt;в стеклянных банках&lt;/td&gt;&lt;td&gt;0&lt;/td&gt;&lt;td&gt;&lt;/td&gt;&lt;td&gt;0&lt;/td&gt;&lt;td&gt;&lt;/td&gt;&lt;/tr&gt;</v>
      </c>
    </row>
    <row r="340" spans="1:11" ht="63.75" thickBot="1" x14ac:dyDescent="0.3">
      <c r="A340" s="11">
        <v>1604199200</v>
      </c>
      <c r="B340" s="6">
        <v>1</v>
      </c>
      <c r="C340" s="7" t="s">
        <v>3039</v>
      </c>
      <c r="D340" s="6">
        <v>2</v>
      </c>
      <c r="E340" s="7" t="s">
        <v>3041</v>
      </c>
      <c r="F340" s="6">
        <v>0</v>
      </c>
      <c r="G340" s="8"/>
      <c r="H340" s="6">
        <v>0</v>
      </c>
      <c r="I340" s="8"/>
      <c r="K340" t="str">
        <f t="shared" si="6"/>
        <v>&lt;tr&gt;&lt;td&gt;1604199200&lt;/td&gt;&lt;td&gt;1&lt;/td&gt;&lt;td&gt;печень&lt;/td&gt;&lt;td&gt;2&lt;/td&gt;&lt;td&gt;в жестяных банках&lt;/td&gt;&lt;td&gt;0&lt;/td&gt;&lt;td&gt;&lt;/td&gt;&lt;td&gt;0&lt;/td&gt;&lt;td&gt;&lt;/td&gt;&lt;/tr&gt;</v>
      </c>
    </row>
    <row r="341" spans="1:11" ht="142.5" thickBot="1" x14ac:dyDescent="0.3">
      <c r="A341" s="11">
        <v>1604199200</v>
      </c>
      <c r="B341" s="6">
        <v>1</v>
      </c>
      <c r="C341" s="7" t="s">
        <v>3039</v>
      </c>
      <c r="D341" s="6">
        <v>3</v>
      </c>
      <c r="E341" s="7" t="s">
        <v>3042</v>
      </c>
      <c r="F341" s="6">
        <v>0</v>
      </c>
      <c r="G341" s="8"/>
      <c r="H341" s="6">
        <v>0</v>
      </c>
      <c r="I341" s="8"/>
      <c r="K341" t="str">
        <f t="shared" si="6"/>
        <v>&lt;tr&gt;&lt;td&gt;1604199200&lt;/td&gt;&lt;td&gt;1&lt;/td&gt;&lt;td&gt;печень&lt;/td&gt;&lt;td&gt;3&lt;/td&gt;&lt;td&gt;в полимерной и другой мелкорозничной упаковке&lt;/td&gt;&lt;td&gt;0&lt;/td&gt;&lt;td&gt;&lt;/td&gt;&lt;td&gt;0&lt;/td&gt;&lt;td&gt;&lt;/td&gt;&lt;/tr&gt;</v>
      </c>
    </row>
    <row r="342" spans="1:11" ht="16.5" thickBot="1" x14ac:dyDescent="0.3">
      <c r="A342" s="11">
        <v>1604199200</v>
      </c>
      <c r="B342" s="6">
        <v>1</v>
      </c>
      <c r="C342" s="7" t="s">
        <v>3039</v>
      </c>
      <c r="D342" s="6">
        <v>9</v>
      </c>
      <c r="E342" s="7" t="s">
        <v>2893</v>
      </c>
      <c r="F342" s="6">
        <v>0</v>
      </c>
      <c r="G342" s="8"/>
      <c r="H342" s="6">
        <v>0</v>
      </c>
      <c r="I342" s="8"/>
      <c r="K342" t="str">
        <f t="shared" si="6"/>
        <v>&lt;tr&gt;&lt;td&gt;1604199200&lt;/td&gt;&lt;td&gt;1&lt;/td&gt;&lt;td&gt;печень&lt;/td&gt;&lt;td&gt;9&lt;/td&gt;&lt;td&gt;прочие&lt;/td&gt;&lt;td&gt;0&lt;/td&gt;&lt;td&gt;&lt;/td&gt;&lt;td&gt;0&lt;/td&gt;&lt;td&gt;&lt;/td&gt;&lt;/tr&gt;</v>
      </c>
    </row>
    <row r="343" spans="1:11" ht="205.5" thickBot="1" x14ac:dyDescent="0.3">
      <c r="A343" s="11">
        <v>1604199200</v>
      </c>
      <c r="B343" s="6">
        <v>9</v>
      </c>
      <c r="C343" s="7" t="s">
        <v>2900</v>
      </c>
      <c r="D343" s="6">
        <v>1</v>
      </c>
      <c r="E343" s="7" t="s">
        <v>3034</v>
      </c>
      <c r="F343" s="6">
        <v>1</v>
      </c>
      <c r="G343" s="7" t="s">
        <v>3035</v>
      </c>
      <c r="H343" s="6">
        <v>0</v>
      </c>
      <c r="I343" s="8"/>
      <c r="K343" t="str">
        <f t="shared" si="6"/>
        <v>&lt;tr&gt;&lt;td&gt;1604199200&lt;/td&gt;&lt;td&gt;9&lt;/td&gt;&lt;td&gt;прочая&lt;/td&gt;&lt;td&gt;1&lt;/td&gt;&lt;td&gt;в жестяных банках, в полимерной и другой мелкорозничной упаковке&lt;/td&gt;&lt;td&gt;1&lt;/td&gt;&lt;td&gt;в жестяных банках с ключом&lt;/td&gt;&lt;td&gt;0&lt;/td&gt;&lt;td&gt;&lt;/td&gt;&lt;/tr&gt;</v>
      </c>
    </row>
    <row r="344" spans="1:11" ht="205.5" thickBot="1" x14ac:dyDescent="0.3">
      <c r="A344" s="11">
        <v>1604199200</v>
      </c>
      <c r="B344" s="6">
        <v>9</v>
      </c>
      <c r="C344" s="7" t="s">
        <v>2900</v>
      </c>
      <c r="D344" s="6">
        <v>1</v>
      </c>
      <c r="E344" s="7" t="s">
        <v>3034</v>
      </c>
      <c r="F344" s="6">
        <v>9</v>
      </c>
      <c r="G344" s="7" t="s">
        <v>2893</v>
      </c>
      <c r="H344" s="6">
        <v>0</v>
      </c>
      <c r="I344" s="8"/>
      <c r="K344" t="str">
        <f t="shared" si="6"/>
        <v>&lt;tr&gt;&lt;td&gt;1604199200&lt;/td&gt;&lt;td&gt;9&lt;/td&gt;&lt;td&gt;прочая&lt;/td&gt;&lt;td&gt;1&lt;/td&gt;&lt;td&gt;в жестяных банках, в полимерной и другой мелкорозничной упаковке&lt;/td&gt;&lt;td&gt;9&lt;/td&gt;&lt;td&gt;прочие&lt;/td&gt;&lt;td&gt;0&lt;/td&gt;&lt;td&gt;&lt;/td&gt;&lt;/tr&gt;</v>
      </c>
    </row>
    <row r="345" spans="1:11" ht="16.5" thickBot="1" x14ac:dyDescent="0.3">
      <c r="A345" s="11">
        <v>1604199200</v>
      </c>
      <c r="B345" s="6">
        <v>9</v>
      </c>
      <c r="C345" s="7" t="s">
        <v>2900</v>
      </c>
      <c r="D345" s="6">
        <v>9</v>
      </c>
      <c r="E345" s="7" t="s">
        <v>2893</v>
      </c>
      <c r="F345" s="6">
        <v>0</v>
      </c>
      <c r="G345" s="8"/>
      <c r="H345" s="6">
        <v>0</v>
      </c>
      <c r="I345" s="8"/>
      <c r="K345" t="str">
        <f t="shared" si="6"/>
        <v>&lt;tr&gt;&lt;td&gt;1604199200&lt;/td&gt;&lt;td&gt;9&lt;/td&gt;&lt;td&gt;прочая&lt;/td&gt;&lt;td&gt;9&lt;/td&gt;&lt;td&gt;прочие&lt;/td&gt;&lt;td&gt;0&lt;/td&gt;&lt;td&gt;&lt;/td&gt;&lt;td&gt;0&lt;/td&gt;&lt;td&gt;&lt;/td&gt;&lt;/tr&gt;</v>
      </c>
    </row>
    <row r="346" spans="1:11" ht="205.5" thickBot="1" x14ac:dyDescent="0.3">
      <c r="A346" s="11">
        <v>1604199300</v>
      </c>
      <c r="B346" s="6">
        <v>1</v>
      </c>
      <c r="C346" s="7" t="s">
        <v>3034</v>
      </c>
      <c r="D346" s="6">
        <v>1</v>
      </c>
      <c r="E346" s="7" t="s">
        <v>3035</v>
      </c>
      <c r="F346" s="6">
        <v>0</v>
      </c>
      <c r="G346" s="8"/>
      <c r="H346" s="6">
        <v>0</v>
      </c>
      <c r="I346" s="8"/>
      <c r="K346" t="str">
        <f t="shared" si="6"/>
        <v>&lt;tr&gt;&lt;td&gt;1604199300&lt;/td&gt;&lt;td&gt;1&lt;/td&gt;&lt;td&gt;в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47" spans="1:11" ht="205.5" thickBot="1" x14ac:dyDescent="0.3">
      <c r="A347" s="11">
        <v>1604199300</v>
      </c>
      <c r="B347" s="6">
        <v>1</v>
      </c>
      <c r="C347" s="7" t="s">
        <v>3034</v>
      </c>
      <c r="D347" s="6">
        <v>9</v>
      </c>
      <c r="E347" s="7" t="s">
        <v>2893</v>
      </c>
      <c r="F347" s="6">
        <v>0</v>
      </c>
      <c r="G347" s="8"/>
      <c r="H347" s="6">
        <v>0</v>
      </c>
      <c r="I347" s="8"/>
      <c r="K347" t="str">
        <f t="shared" si="6"/>
        <v>&lt;tr&gt;&lt;td&gt;1604199300&lt;/td&gt;&lt;td&gt;1&lt;/td&gt;&lt;td&gt;в жестяных банках, в полимерной и другой мелкорозничной упаковке&lt;/td&gt;&lt;td&gt;9&lt;/td&gt;&lt;td&gt;прочие&lt;/td&gt;&lt;td&gt;0&lt;/td&gt;&lt;td&gt;&lt;/td&gt;&lt;td&gt;0&lt;/td&gt;&lt;td&gt;&lt;/td&gt;&lt;/tr&gt;</v>
      </c>
    </row>
    <row r="348" spans="1:11" ht="16.5" thickBot="1" x14ac:dyDescent="0.3">
      <c r="A348" s="11">
        <v>1604199300</v>
      </c>
      <c r="B348" s="6">
        <v>9</v>
      </c>
      <c r="C348" s="7" t="s">
        <v>2893</v>
      </c>
      <c r="D348" s="6">
        <v>0</v>
      </c>
      <c r="E348" s="8"/>
      <c r="F348" s="6">
        <v>0</v>
      </c>
      <c r="G348" s="8"/>
      <c r="H348" s="6">
        <v>0</v>
      </c>
      <c r="I348" s="8"/>
      <c r="K348" t="str">
        <f t="shared" si="6"/>
        <v>&lt;tr&gt;&lt;td&gt;1604199300&lt;/td&gt;&lt;td&gt;9&lt;/td&gt;&lt;td&gt;прочие&lt;/td&gt;&lt;td&gt;0&lt;/td&gt;&lt;td&gt;&lt;/td&gt;&lt;td&gt;0&lt;/td&gt;&lt;td&gt;&lt;/td&gt;&lt;td&gt;0&lt;/td&gt;&lt;td&gt;&lt;/td&gt;&lt;/tr&gt;</v>
      </c>
    </row>
    <row r="349" spans="1:11" ht="205.5" thickBot="1" x14ac:dyDescent="0.3">
      <c r="A349" s="11">
        <v>1604199400</v>
      </c>
      <c r="B349" s="6">
        <v>1</v>
      </c>
      <c r="C349" s="7" t="s">
        <v>3034</v>
      </c>
      <c r="D349" s="6">
        <v>1</v>
      </c>
      <c r="E349" s="7" t="s">
        <v>3035</v>
      </c>
      <c r="F349" s="6">
        <v>0</v>
      </c>
      <c r="G349" s="8"/>
      <c r="H349" s="6">
        <v>0</v>
      </c>
      <c r="I349" s="8"/>
      <c r="K349" t="str">
        <f t="shared" si="6"/>
        <v>&lt;tr&gt;&lt;td&gt;1604199400&lt;/td&gt;&lt;td&gt;1&lt;/td&gt;&lt;td&gt;в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50" spans="1:11" ht="205.5" thickBot="1" x14ac:dyDescent="0.3">
      <c r="A350" s="11">
        <v>1604199400</v>
      </c>
      <c r="B350" s="6">
        <v>1</v>
      </c>
      <c r="C350" s="7" t="s">
        <v>3034</v>
      </c>
      <c r="D350" s="6">
        <v>9</v>
      </c>
      <c r="E350" s="7" t="s">
        <v>2893</v>
      </c>
      <c r="F350" s="6">
        <v>0</v>
      </c>
      <c r="G350" s="8"/>
      <c r="H350" s="6">
        <v>0</v>
      </c>
      <c r="I350" s="8"/>
      <c r="K350" t="str">
        <f t="shared" si="6"/>
        <v>&lt;tr&gt;&lt;td&gt;1604199400&lt;/td&gt;&lt;td&gt;1&lt;/td&gt;&lt;td&gt;в жестяных банках, в полимерной и другой мелкорозничной упаковке&lt;/td&gt;&lt;td&gt;9&lt;/td&gt;&lt;td&gt;прочие&lt;/td&gt;&lt;td&gt;0&lt;/td&gt;&lt;td&gt;&lt;/td&gt;&lt;td&gt;0&lt;/td&gt;&lt;td&gt;&lt;/td&gt;&lt;/tr&gt;</v>
      </c>
    </row>
    <row r="351" spans="1:11" ht="16.5" thickBot="1" x14ac:dyDescent="0.3">
      <c r="A351" s="11">
        <v>1604199400</v>
      </c>
      <c r="B351" s="6">
        <v>9</v>
      </c>
      <c r="C351" s="7" t="s">
        <v>2893</v>
      </c>
      <c r="D351" s="6">
        <v>0</v>
      </c>
      <c r="E351" s="8"/>
      <c r="F351" s="6">
        <v>0</v>
      </c>
      <c r="G351" s="8"/>
      <c r="H351" s="6">
        <v>0</v>
      </c>
      <c r="I351" s="8"/>
      <c r="K351" t="str">
        <f t="shared" si="6"/>
        <v>&lt;tr&gt;&lt;td&gt;1604199400&lt;/td&gt;&lt;td&gt;9&lt;/td&gt;&lt;td&gt;прочие&lt;/td&gt;&lt;td&gt;0&lt;/td&gt;&lt;td&gt;&lt;/td&gt;&lt;td&gt;0&lt;/td&gt;&lt;td&gt;&lt;/td&gt;&lt;td&gt;0&lt;/td&gt;&lt;td&gt;&lt;/td&gt;&lt;/tr&gt;</v>
      </c>
    </row>
    <row r="352" spans="1:11" ht="205.5" thickBot="1" x14ac:dyDescent="0.3">
      <c r="A352" s="11">
        <v>1604199500</v>
      </c>
      <c r="B352" s="6">
        <v>1</v>
      </c>
      <c r="C352" s="7" t="s">
        <v>3034</v>
      </c>
      <c r="D352" s="6">
        <v>1</v>
      </c>
      <c r="E352" s="7" t="s">
        <v>3035</v>
      </c>
      <c r="F352" s="6">
        <v>0</v>
      </c>
      <c r="G352" s="8"/>
      <c r="H352" s="6">
        <v>0</v>
      </c>
      <c r="I352" s="8"/>
      <c r="K352" t="str">
        <f t="shared" si="6"/>
        <v>&lt;tr&gt;&lt;td&gt;1604199500&lt;/td&gt;&lt;td&gt;1&lt;/td&gt;&lt;td&gt;в жестяных банках, в полимерной и другой мелкорозничной упаковке&lt;/td&gt;&lt;td&gt;1&lt;/td&gt;&lt;td&gt;в жестяных банках с ключом&lt;/td&gt;&lt;td&gt;0&lt;/td&gt;&lt;td&gt;&lt;/td&gt;&lt;td&gt;0&lt;/td&gt;&lt;td&gt;&lt;/td&gt;&lt;/tr&gt;</v>
      </c>
    </row>
    <row r="353" spans="1:11" ht="205.5" thickBot="1" x14ac:dyDescent="0.3">
      <c r="A353" s="11">
        <v>1604199500</v>
      </c>
      <c r="B353" s="6">
        <v>1</v>
      </c>
      <c r="C353" s="7" t="s">
        <v>3034</v>
      </c>
      <c r="D353" s="6">
        <v>9</v>
      </c>
      <c r="E353" s="7" t="s">
        <v>2893</v>
      </c>
      <c r="F353" s="6">
        <v>0</v>
      </c>
      <c r="G353" s="8"/>
      <c r="H353" s="6">
        <v>0</v>
      </c>
      <c r="I353" s="8"/>
      <c r="K353" t="str">
        <f t="shared" si="6"/>
        <v>&lt;tr&gt;&lt;td&gt;1604199500&lt;/td&gt;&lt;td&gt;1&lt;/td&gt;&lt;td&gt;в жестяных банках, в полимерной и другой мелкорозничной упаковке&lt;/td&gt;&lt;td&gt;9&lt;/td&gt;&lt;td&gt;прочие&lt;/td&gt;&lt;td&gt;0&lt;/td&gt;&lt;td&gt;&lt;/td&gt;&lt;td&gt;0&lt;/td&gt;&lt;td&gt;&lt;/td&gt;&lt;/tr&gt;</v>
      </c>
    </row>
    <row r="354" spans="1:11" ht="16.5" thickBot="1" x14ac:dyDescent="0.3">
      <c r="A354" s="11">
        <v>1604199500</v>
      </c>
      <c r="B354" s="6">
        <v>9</v>
      </c>
      <c r="C354" s="7" t="s">
        <v>2893</v>
      </c>
      <c r="D354" s="6">
        <v>0</v>
      </c>
      <c r="E354" s="8"/>
      <c r="F354" s="6">
        <v>0</v>
      </c>
      <c r="G354" s="8"/>
      <c r="H354" s="6">
        <v>0</v>
      </c>
      <c r="I354" s="8"/>
      <c r="K354" t="str">
        <f t="shared" si="6"/>
        <v>&lt;tr&gt;&lt;td&gt;1604199500&lt;/td&gt;&lt;td&gt;9&lt;/td&gt;&lt;td&gt;прочие&lt;/td&gt;&lt;td&gt;0&lt;/td&gt;&lt;td&gt;&lt;/td&gt;&lt;td&gt;0&lt;/td&gt;&lt;td&gt;&lt;/td&gt;&lt;td&gt;0&lt;/td&gt;&lt;td&gt;&lt;/td&gt;&lt;/tr&gt;</v>
      </c>
    </row>
    <row r="355" spans="1:11" ht="174" thickBot="1" x14ac:dyDescent="0.3">
      <c r="A355" s="11">
        <v>1604200500</v>
      </c>
      <c r="B355" s="6">
        <v>1</v>
      </c>
      <c r="C355" s="7" t="s">
        <v>3043</v>
      </c>
      <c r="D355" s="6">
        <v>1</v>
      </c>
      <c r="E355" s="7" t="s">
        <v>3044</v>
      </c>
      <c r="F355" s="6">
        <v>0</v>
      </c>
      <c r="G355" s="8"/>
      <c r="H355" s="6">
        <v>0</v>
      </c>
      <c r="I355" s="8"/>
      <c r="K355" t="str">
        <f t="shared" si="6"/>
        <v>&lt;tr&gt;&lt;td&gt;1604200500&lt;/td&gt;&lt;td&gt;1&lt;/td&gt;&lt;td&gt;"крабовые палочки" на основе сурими&lt;/td&gt;&lt;td&gt;1&lt;/td&gt;&lt;td&gt;с содержанием рыбы более 20 мас.%, но не более 30 мас.%&lt;/td&gt;&lt;td&gt;0&lt;/td&gt;&lt;td&gt;&lt;/td&gt;&lt;td&gt;0&lt;/td&gt;&lt;td&gt;&lt;/td&gt;&lt;/tr&gt;</v>
      </c>
    </row>
    <row r="356" spans="1:11" ht="174" thickBot="1" x14ac:dyDescent="0.3">
      <c r="A356" s="11">
        <v>1604200500</v>
      </c>
      <c r="B356" s="6">
        <v>1</v>
      </c>
      <c r="C356" s="7" t="s">
        <v>3043</v>
      </c>
      <c r="D356" s="6">
        <v>2</v>
      </c>
      <c r="E356" s="7" t="s">
        <v>3045</v>
      </c>
      <c r="F356" s="6">
        <v>0</v>
      </c>
      <c r="G356" s="8"/>
      <c r="H356" s="6">
        <v>0</v>
      </c>
      <c r="I356" s="8"/>
      <c r="K356" t="str">
        <f t="shared" si="6"/>
        <v>&lt;tr&gt;&lt;td&gt;1604200500&lt;/td&gt;&lt;td&gt;1&lt;/td&gt;&lt;td&gt;"крабовые палочки" на основе сурими&lt;/td&gt;&lt;td&gt;2&lt;/td&gt;&lt;td&gt;с содержанием рыбы более 30 мас.%, но не более 40 мас.%&lt;/td&gt;&lt;td&gt;0&lt;/td&gt;&lt;td&gt;&lt;/td&gt;&lt;td&gt;0&lt;/td&gt;&lt;td&gt;&lt;/td&gt;&lt;/tr&gt;</v>
      </c>
    </row>
    <row r="357" spans="1:11" ht="174" thickBot="1" x14ac:dyDescent="0.3">
      <c r="A357" s="11">
        <v>1604200500</v>
      </c>
      <c r="B357" s="6">
        <v>1</v>
      </c>
      <c r="C357" s="7" t="s">
        <v>3043</v>
      </c>
      <c r="D357" s="6">
        <v>3</v>
      </c>
      <c r="E357" s="7" t="s">
        <v>3046</v>
      </c>
      <c r="F357" s="6">
        <v>0</v>
      </c>
      <c r="G357" s="8"/>
      <c r="H357" s="6">
        <v>0</v>
      </c>
      <c r="I357" s="8"/>
      <c r="K357" t="str">
        <f t="shared" si="6"/>
        <v>&lt;tr&gt;&lt;td&gt;1604200500&lt;/td&gt;&lt;td&gt;1&lt;/td&gt;&lt;td&gt;"крабовые палочки" на основе сурими&lt;/td&gt;&lt;td&gt;3&lt;/td&gt;&lt;td&gt;с содержанием рыбы более 40 мас.%, но не более 50 мас.%&lt;/td&gt;&lt;td&gt;0&lt;/td&gt;&lt;td&gt;&lt;/td&gt;&lt;td&gt;0&lt;/td&gt;&lt;td&gt;&lt;/td&gt;&lt;/tr&gt;</v>
      </c>
    </row>
    <row r="358" spans="1:11" ht="111" thickBot="1" x14ac:dyDescent="0.3">
      <c r="A358" s="11">
        <v>1604200500</v>
      </c>
      <c r="B358" s="6">
        <v>1</v>
      </c>
      <c r="C358" s="7" t="s">
        <v>3043</v>
      </c>
      <c r="D358" s="6">
        <v>9</v>
      </c>
      <c r="E358" s="7" t="s">
        <v>3047</v>
      </c>
      <c r="F358" s="6">
        <v>0</v>
      </c>
      <c r="G358" s="8"/>
      <c r="H358" s="6">
        <v>0</v>
      </c>
      <c r="I358" s="8"/>
      <c r="K358" t="str">
        <f t="shared" si="6"/>
        <v>&lt;tr&gt;&lt;td&gt;1604200500&lt;/td&gt;&lt;td&gt;1&lt;/td&gt;&lt;td&gt;"крабовые палочки" на основе сурими&lt;/td&gt;&lt;td&gt;9&lt;/td&gt;&lt;td&gt;с содержанием рыбы более 50 мас.%&lt;/td&gt;&lt;td&gt;0&lt;/td&gt;&lt;td&gt;&lt;/td&gt;&lt;td&gt;0&lt;/td&gt;&lt;td&gt;&lt;/td&gt;&lt;/tr&gt;</v>
      </c>
    </row>
    <row r="359" spans="1:11" ht="174" thickBot="1" x14ac:dyDescent="0.3">
      <c r="A359" s="11">
        <v>1604200500</v>
      </c>
      <c r="B359" s="6">
        <v>2</v>
      </c>
      <c r="C359" s="7" t="s">
        <v>3048</v>
      </c>
      <c r="D359" s="6">
        <v>1</v>
      </c>
      <c r="E359" s="7" t="s">
        <v>3044</v>
      </c>
      <c r="F359" s="6">
        <v>0</v>
      </c>
      <c r="G359" s="8"/>
      <c r="H359" s="6">
        <v>0</v>
      </c>
      <c r="I359" s="8"/>
      <c r="K359" t="str">
        <f t="shared" si="6"/>
        <v>&lt;tr&gt;&lt;td&gt;1604200500&lt;/td&gt;&lt;td&gt;2&lt;/td&gt;&lt;td&gt;"крабовое мясо" на основе сурими&lt;/td&gt;&lt;td&gt;1&lt;/td&gt;&lt;td&gt;с содержанием рыбы более 20 мас.%, но не более 30 мас.%&lt;/td&gt;&lt;td&gt;0&lt;/td&gt;&lt;td&gt;&lt;/td&gt;&lt;td&gt;0&lt;/td&gt;&lt;td&gt;&lt;/td&gt;&lt;/tr&gt;</v>
      </c>
    </row>
    <row r="360" spans="1:11" ht="174" thickBot="1" x14ac:dyDescent="0.3">
      <c r="A360" s="11">
        <v>1604200500</v>
      </c>
      <c r="B360" s="6">
        <v>2</v>
      </c>
      <c r="C360" s="7" t="s">
        <v>3048</v>
      </c>
      <c r="D360" s="6">
        <v>2</v>
      </c>
      <c r="E360" s="7" t="s">
        <v>3045</v>
      </c>
      <c r="F360" s="6">
        <v>0</v>
      </c>
      <c r="G360" s="8"/>
      <c r="H360" s="6">
        <v>0</v>
      </c>
      <c r="I360" s="8"/>
      <c r="K360" t="str">
        <f t="shared" si="6"/>
        <v>&lt;tr&gt;&lt;td&gt;1604200500&lt;/td&gt;&lt;td&gt;2&lt;/td&gt;&lt;td&gt;"крабовое мясо" на основе сурими&lt;/td&gt;&lt;td&gt;2&lt;/td&gt;&lt;td&gt;с содержанием рыбы более 30 мас.%, но не более 40 мас.%&lt;/td&gt;&lt;td&gt;0&lt;/td&gt;&lt;td&gt;&lt;/td&gt;&lt;td&gt;0&lt;/td&gt;&lt;td&gt;&lt;/td&gt;&lt;/tr&gt;</v>
      </c>
    </row>
    <row r="361" spans="1:11" ht="174" thickBot="1" x14ac:dyDescent="0.3">
      <c r="A361" s="11">
        <v>1604200500</v>
      </c>
      <c r="B361" s="6">
        <v>2</v>
      </c>
      <c r="C361" s="7" t="s">
        <v>3048</v>
      </c>
      <c r="D361" s="6">
        <v>3</v>
      </c>
      <c r="E361" s="7" t="s">
        <v>3046</v>
      </c>
      <c r="F361" s="6">
        <v>0</v>
      </c>
      <c r="G361" s="8"/>
      <c r="H361" s="6">
        <v>0</v>
      </c>
      <c r="I361" s="8"/>
      <c r="K361" t="str">
        <f t="shared" si="6"/>
        <v>&lt;tr&gt;&lt;td&gt;1604200500&lt;/td&gt;&lt;td&gt;2&lt;/td&gt;&lt;td&gt;"крабовое мясо" на основе сурими&lt;/td&gt;&lt;td&gt;3&lt;/td&gt;&lt;td&gt;с содержанием рыбы более 40 мас.%, но не более 50 мас.%&lt;/td&gt;&lt;td&gt;0&lt;/td&gt;&lt;td&gt;&lt;/td&gt;&lt;td&gt;0&lt;/td&gt;&lt;td&gt;&lt;/td&gt;&lt;/tr&gt;</v>
      </c>
    </row>
    <row r="362" spans="1:11" ht="111" thickBot="1" x14ac:dyDescent="0.3">
      <c r="A362" s="11">
        <v>1604200500</v>
      </c>
      <c r="B362" s="6">
        <v>2</v>
      </c>
      <c r="C362" s="7" t="s">
        <v>3048</v>
      </c>
      <c r="D362" s="6">
        <v>9</v>
      </c>
      <c r="E362" s="7" t="s">
        <v>3047</v>
      </c>
      <c r="F362" s="6">
        <v>0</v>
      </c>
      <c r="G362" s="8"/>
      <c r="H362" s="6">
        <v>0</v>
      </c>
      <c r="I362" s="8"/>
      <c r="K362" t="str">
        <f t="shared" si="6"/>
        <v>&lt;tr&gt;&lt;td&gt;1604200500&lt;/td&gt;&lt;td&gt;2&lt;/td&gt;&lt;td&gt;"крабовое мясо" на основе сурими&lt;/td&gt;&lt;td&gt;9&lt;/td&gt;&lt;td&gt;с содержанием рыбы более 50 мас.%&lt;/td&gt;&lt;td&gt;0&lt;/td&gt;&lt;td&gt;&lt;/td&gt;&lt;td&gt;0&lt;/td&gt;&lt;td&gt;&lt;/td&gt;&lt;/tr&gt;</v>
      </c>
    </row>
    <row r="363" spans="1:11" ht="174" thickBot="1" x14ac:dyDescent="0.3">
      <c r="A363" s="11">
        <v>1604200500</v>
      </c>
      <c r="B363" s="6">
        <v>3</v>
      </c>
      <c r="C363" s="7" t="s">
        <v>3049</v>
      </c>
      <c r="D363" s="8">
        <v>1</v>
      </c>
      <c r="E363" s="7" t="s">
        <v>3044</v>
      </c>
      <c r="F363" s="6">
        <v>0</v>
      </c>
      <c r="G363" s="8"/>
      <c r="H363" s="6">
        <v>0</v>
      </c>
      <c r="I363" s="8"/>
      <c r="K363" t="str">
        <f t="shared" si="6"/>
        <v>&lt;tr&gt;&lt;td&gt;1604200500&lt;/td&gt;&lt;td&gt;3&lt;/td&gt;&lt;td&gt;"крабовые рулеты" на основе сурими&lt;/td&gt;&lt;td&gt;1&lt;/td&gt;&lt;td&gt;с содержанием рыбы более 20 мас.%, но не более 30 мас.%&lt;/td&gt;&lt;td&gt;0&lt;/td&gt;&lt;td&gt;&lt;/td&gt;&lt;td&gt;0&lt;/td&gt;&lt;td&gt;&lt;/td&gt;&lt;/tr&gt;</v>
      </c>
    </row>
    <row r="364" spans="1:11" ht="174" thickBot="1" x14ac:dyDescent="0.3">
      <c r="A364" s="11">
        <v>1604200500</v>
      </c>
      <c r="B364" s="6">
        <v>3</v>
      </c>
      <c r="C364" s="7" t="s">
        <v>3049</v>
      </c>
      <c r="D364" s="6">
        <v>2</v>
      </c>
      <c r="E364" s="7" t="s">
        <v>3045</v>
      </c>
      <c r="F364" s="6">
        <v>0</v>
      </c>
      <c r="G364" s="8"/>
      <c r="H364" s="6">
        <v>0</v>
      </c>
      <c r="I364" s="8"/>
      <c r="K364" t="str">
        <f t="shared" si="6"/>
        <v>&lt;tr&gt;&lt;td&gt;1604200500&lt;/td&gt;&lt;td&gt;3&lt;/td&gt;&lt;td&gt;"крабовые рулеты" на основе сурими&lt;/td&gt;&lt;td&gt;2&lt;/td&gt;&lt;td&gt;с содержанием рыбы более 30 мас.%, но не более 40 мас.%&lt;/td&gt;&lt;td&gt;0&lt;/td&gt;&lt;td&gt;&lt;/td&gt;&lt;td&gt;0&lt;/td&gt;&lt;td&gt;&lt;/td&gt;&lt;/tr&gt;</v>
      </c>
    </row>
    <row r="365" spans="1:11" ht="174" thickBot="1" x14ac:dyDescent="0.3">
      <c r="A365" s="11">
        <v>1604200500</v>
      </c>
      <c r="B365" s="6">
        <v>3</v>
      </c>
      <c r="C365" s="7" t="s">
        <v>3049</v>
      </c>
      <c r="D365" s="6">
        <v>3</v>
      </c>
      <c r="E365" s="7" t="s">
        <v>3046</v>
      </c>
      <c r="F365" s="6">
        <v>0</v>
      </c>
      <c r="G365" s="8"/>
      <c r="H365" s="6">
        <v>0</v>
      </c>
      <c r="I365" s="8"/>
      <c r="K365" t="str">
        <f t="shared" si="6"/>
        <v>&lt;tr&gt;&lt;td&gt;1604200500&lt;/td&gt;&lt;td&gt;3&lt;/td&gt;&lt;td&gt;"крабовые рулеты" на основе сурими&lt;/td&gt;&lt;td&gt;3&lt;/td&gt;&lt;td&gt;с содержанием рыбы более 40 мас.%, но не более 50 мас.%&lt;/td&gt;&lt;td&gt;0&lt;/td&gt;&lt;td&gt;&lt;/td&gt;&lt;td&gt;0&lt;/td&gt;&lt;td&gt;&lt;/td&gt;&lt;/tr&gt;</v>
      </c>
    </row>
    <row r="366" spans="1:11" ht="111" thickBot="1" x14ac:dyDescent="0.3">
      <c r="A366" s="11">
        <v>1604200500</v>
      </c>
      <c r="B366" s="6">
        <v>3</v>
      </c>
      <c r="C366" s="7" t="s">
        <v>3049</v>
      </c>
      <c r="D366" s="6">
        <v>9</v>
      </c>
      <c r="E366" s="7" t="s">
        <v>3047</v>
      </c>
      <c r="F366" s="6">
        <v>0</v>
      </c>
      <c r="G366" s="8"/>
      <c r="H366" s="6">
        <v>0</v>
      </c>
      <c r="I366" s="8"/>
      <c r="K366" t="str">
        <f t="shared" si="6"/>
        <v>&lt;tr&gt;&lt;td&gt;1604200500&lt;/td&gt;&lt;td&gt;3&lt;/td&gt;&lt;td&gt;"крабовые рулеты" на основе сурими&lt;/td&gt;&lt;td&gt;9&lt;/td&gt;&lt;td&gt;с содержанием рыбы более 50 мас.%&lt;/td&gt;&lt;td&gt;0&lt;/td&gt;&lt;td&gt;&lt;/td&gt;&lt;td&gt;0&lt;/td&gt;&lt;td&gt;&lt;/td&gt;&lt;/tr&gt;</v>
      </c>
    </row>
    <row r="367" spans="1:11" ht="16.5" thickBot="1" x14ac:dyDescent="0.3">
      <c r="A367" s="11">
        <v>1604200500</v>
      </c>
      <c r="B367" s="6">
        <v>9</v>
      </c>
      <c r="C367" s="7" t="s">
        <v>2893</v>
      </c>
      <c r="D367" s="6">
        <v>0</v>
      </c>
      <c r="E367" s="8"/>
      <c r="F367" s="6">
        <v>0</v>
      </c>
      <c r="G367" s="8"/>
      <c r="H367" s="6">
        <v>0</v>
      </c>
      <c r="I367" s="8"/>
      <c r="K367" t="str">
        <f t="shared" si="6"/>
        <v>&lt;tr&gt;&lt;td&gt;1604200500&lt;/td&gt;&lt;td&gt;9&lt;/td&gt;&lt;td&gt;прочие&lt;/td&gt;&lt;td&gt;0&lt;/td&gt;&lt;td&gt;&lt;/td&gt;&lt;td&gt;0&lt;/td&gt;&lt;td&gt;&lt;/td&gt;&lt;td&gt;0&lt;/td&gt;&lt;td&gt;&lt;/td&gt;&lt;/tr&gt;</v>
      </c>
    </row>
    <row r="368" spans="1:11" ht="205.5" thickBot="1" x14ac:dyDescent="0.3">
      <c r="A368" s="11">
        <v>1604201000</v>
      </c>
      <c r="B368" s="6">
        <v>1</v>
      </c>
      <c r="C368" s="7" t="s">
        <v>3050</v>
      </c>
      <c r="D368" s="6">
        <v>1</v>
      </c>
      <c r="E368" s="7" t="s">
        <v>3034</v>
      </c>
      <c r="F368" s="6">
        <v>1</v>
      </c>
      <c r="G368" s="7" t="s">
        <v>3035</v>
      </c>
      <c r="H368" s="6">
        <v>0</v>
      </c>
      <c r="I368" s="8"/>
      <c r="K368" t="str">
        <f t="shared" si="6"/>
        <v>&lt;tr&gt;&lt;td&gt;1604201000&lt;/td&gt;&lt;td&gt;1&lt;/td&gt;&lt;td&gt;паштет&lt;/td&gt;&lt;td&gt;1&lt;/td&gt;&lt;td&gt;в жестяных банках, в полимерной и другой мелкорозничной упаковке&lt;/td&gt;&lt;td&gt;1&lt;/td&gt;&lt;td&gt;в жестяных банках с ключом&lt;/td&gt;&lt;td&gt;0&lt;/td&gt;&lt;td&gt;&lt;/td&gt;&lt;/tr&gt;</v>
      </c>
    </row>
    <row r="369" spans="1:11" ht="205.5" thickBot="1" x14ac:dyDescent="0.3">
      <c r="A369" s="11">
        <v>1604201000</v>
      </c>
      <c r="B369" s="6">
        <v>1</v>
      </c>
      <c r="C369" s="7" t="s">
        <v>3050</v>
      </c>
      <c r="D369" s="6">
        <v>1</v>
      </c>
      <c r="E369" s="7" t="s">
        <v>3034</v>
      </c>
      <c r="F369" s="6">
        <v>9</v>
      </c>
      <c r="G369" s="7" t="s">
        <v>2893</v>
      </c>
      <c r="H369" s="6">
        <v>0</v>
      </c>
      <c r="I369" s="8"/>
      <c r="K369" t="str">
        <f t="shared" si="6"/>
        <v>&lt;tr&gt;&lt;td&gt;1604201000&lt;/td&gt;&lt;td&gt;1&lt;/td&gt;&lt;td&gt;паштет&lt;/td&gt;&lt;td&gt;1&lt;/td&gt;&lt;td&gt;в жестяных банках, в полимерной и другой мелкорозничной упаковке&lt;/td&gt;&lt;td&gt;9&lt;/td&gt;&lt;td&gt;прочие&lt;/td&gt;&lt;td&gt;0&lt;/td&gt;&lt;td&gt;&lt;/td&gt;&lt;/tr&gt;</v>
      </c>
    </row>
    <row r="370" spans="1:11" ht="16.5" thickBot="1" x14ac:dyDescent="0.3">
      <c r="A370" s="11">
        <v>1604201000</v>
      </c>
      <c r="B370" s="6">
        <v>1</v>
      </c>
      <c r="C370" s="7" t="s">
        <v>3050</v>
      </c>
      <c r="D370" s="6">
        <v>9</v>
      </c>
      <c r="E370" s="7" t="s">
        <v>2893</v>
      </c>
      <c r="F370" s="6">
        <v>0</v>
      </c>
      <c r="G370" s="8"/>
      <c r="H370" s="6">
        <v>0</v>
      </c>
      <c r="I370" s="8"/>
      <c r="K370" t="str">
        <f t="shared" si="6"/>
        <v>&lt;tr&gt;&lt;td&gt;1604201000&lt;/td&gt;&lt;td&gt;1&lt;/td&gt;&lt;td&gt;паштет&lt;/td&gt;&lt;td&gt;9&lt;/td&gt;&lt;td&gt;прочие&lt;/td&gt;&lt;td&gt;0&lt;/td&gt;&lt;td&gt;&lt;/td&gt;&lt;td&gt;0&lt;/td&gt;&lt;td&gt;&lt;/td&gt;&lt;/tr&gt;</v>
      </c>
    </row>
    <row r="371" spans="1:11" ht="284.25" thickBot="1" x14ac:dyDescent="0.3">
      <c r="A371" s="11">
        <v>1604201000</v>
      </c>
      <c r="B371" s="6">
        <v>2</v>
      </c>
      <c r="C371" s="7" t="s">
        <v>3051</v>
      </c>
      <c r="D371" s="6">
        <v>1</v>
      </c>
      <c r="E371" s="7" t="s">
        <v>3034</v>
      </c>
      <c r="F371" s="6">
        <v>1</v>
      </c>
      <c r="G371" s="7" t="s">
        <v>3035</v>
      </c>
      <c r="H371" s="6">
        <v>0</v>
      </c>
      <c r="I371" s="8"/>
      <c r="K371" t="str">
        <f t="shared" si="6"/>
        <v>&lt;tr&gt;&lt;td&gt;1604201000&lt;/td&gt;&lt;td&gt;2&lt;/td&gt;&lt;td&gt;тефтели,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упаковке&lt;/td&gt;&lt;td&gt;1&lt;/td&gt;&lt;td&gt;в жестяных банках с ключом&lt;/td&gt;&lt;td&gt;0&lt;/td&gt;&lt;td&gt;&lt;/td&gt;&lt;/tr&gt;</v>
      </c>
    </row>
    <row r="372" spans="1:11" ht="284.25" thickBot="1" x14ac:dyDescent="0.3">
      <c r="A372" s="11">
        <v>1604201000</v>
      </c>
      <c r="B372" s="6">
        <v>2</v>
      </c>
      <c r="C372" s="7" t="s">
        <v>3051</v>
      </c>
      <c r="D372" s="6">
        <v>1</v>
      </c>
      <c r="E372" s="7" t="s">
        <v>3034</v>
      </c>
      <c r="F372" s="6">
        <v>9</v>
      </c>
      <c r="G372" s="7" t="s">
        <v>2893</v>
      </c>
      <c r="H372" s="6">
        <v>0</v>
      </c>
      <c r="I372" s="8"/>
      <c r="K372" t="str">
        <f t="shared" si="6"/>
        <v>&lt;tr&gt;&lt;td&gt;1604201000&lt;/td&gt;&lt;td&gt;2&lt;/td&gt;&lt;td&gt;тефтели,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упаковке&lt;/td&gt;&lt;td&gt;9&lt;/td&gt;&lt;td&gt;прочие&lt;/td&gt;&lt;td&gt;0&lt;/td&gt;&lt;td&gt;&lt;/td&gt;&lt;/tr&gt;</v>
      </c>
    </row>
    <row r="373" spans="1:11" ht="284.25" thickBot="1" x14ac:dyDescent="0.3">
      <c r="A373" s="11">
        <v>1604201000</v>
      </c>
      <c r="B373" s="6">
        <v>2</v>
      </c>
      <c r="C373" s="7" t="s">
        <v>3051</v>
      </c>
      <c r="D373" s="6">
        <v>9</v>
      </c>
      <c r="E373" s="7" t="s">
        <v>2893</v>
      </c>
      <c r="F373" s="6">
        <v>0</v>
      </c>
      <c r="G373" s="8"/>
      <c r="H373" s="6">
        <v>0</v>
      </c>
      <c r="I373" s="8"/>
      <c r="K373" t="str">
        <f t="shared" si="6"/>
        <v>&lt;tr&gt;&lt;td&gt;1604201000&lt;/td&gt;&lt;td&gt;2&lt;/td&gt;&lt;td&gt;тефтели, котлеты и фрикадельки (в собственном соку, в масле, томатном соусе, в другой заливке, с овощами)&lt;/td&gt;&lt;td&gt;9&lt;/td&gt;&lt;td&gt;прочие&lt;/td&gt;&lt;td&gt;0&lt;/td&gt;&lt;td&gt;&lt;/td&gt;&lt;td&gt;0&lt;/td&gt;&lt;td&gt;&lt;/td&gt;&lt;/tr&gt;</v>
      </c>
    </row>
    <row r="374" spans="1:11" ht="205.5" thickBot="1" x14ac:dyDescent="0.3">
      <c r="A374" s="11">
        <v>1604201000</v>
      </c>
      <c r="B374" s="6">
        <v>9</v>
      </c>
      <c r="C374" s="7" t="s">
        <v>2893</v>
      </c>
      <c r="D374" s="6">
        <v>1</v>
      </c>
      <c r="E374" s="7" t="s">
        <v>3034</v>
      </c>
      <c r="F374" s="6">
        <v>1</v>
      </c>
      <c r="G374" s="7" t="s">
        <v>3035</v>
      </c>
      <c r="H374" s="6">
        <v>0</v>
      </c>
      <c r="I374" s="8"/>
      <c r="K374" t="str">
        <f t="shared" si="6"/>
        <v>&lt;tr&gt;&lt;td&gt;1604201000&lt;/td&gt;&lt;td&gt;9&lt;/td&gt;&lt;td&gt;прочие&lt;/td&gt;&lt;td&gt;1&lt;/td&gt;&lt;td&gt;в жестяных банках, в полимерной и другой мелкорозничной упаковке&lt;/td&gt;&lt;td&gt;1&lt;/td&gt;&lt;td&gt;в жестяных банках с ключом&lt;/td&gt;&lt;td&gt;0&lt;/td&gt;&lt;td&gt;&lt;/td&gt;&lt;/tr&gt;</v>
      </c>
    </row>
    <row r="375" spans="1:11" ht="205.5" thickBot="1" x14ac:dyDescent="0.3">
      <c r="A375" s="11">
        <v>1604201000</v>
      </c>
      <c r="B375" s="6">
        <v>9</v>
      </c>
      <c r="C375" s="7" t="s">
        <v>2893</v>
      </c>
      <c r="D375" s="6">
        <v>1</v>
      </c>
      <c r="E375" s="7" t="s">
        <v>3034</v>
      </c>
      <c r="F375" s="6">
        <v>9</v>
      </c>
      <c r="G375" s="7" t="s">
        <v>2893</v>
      </c>
      <c r="H375" s="6">
        <v>0</v>
      </c>
      <c r="I375" s="8"/>
      <c r="K375" t="str">
        <f t="shared" si="6"/>
        <v>&lt;tr&gt;&lt;td&gt;1604201000&lt;/td&gt;&lt;td&gt;9&lt;/td&gt;&lt;td&gt;прочие&lt;/td&gt;&lt;td&gt;1&lt;/td&gt;&lt;td&gt;в жестяных банках, в полимерной и другой мелкорозничной упаковке&lt;/td&gt;&lt;td&gt;9&lt;/td&gt;&lt;td&gt;прочие&lt;/td&gt;&lt;td&gt;0&lt;/td&gt;&lt;td&gt;&lt;/td&gt;&lt;/tr&gt;</v>
      </c>
    </row>
    <row r="376" spans="1:11" ht="16.5" thickBot="1" x14ac:dyDescent="0.3">
      <c r="A376" s="11">
        <v>1604201000</v>
      </c>
      <c r="B376" s="6">
        <v>9</v>
      </c>
      <c r="C376" s="7" t="s">
        <v>2893</v>
      </c>
      <c r="D376" s="6">
        <v>9</v>
      </c>
      <c r="E376" s="7" t="s">
        <v>2893</v>
      </c>
      <c r="F376" s="6">
        <v>0</v>
      </c>
      <c r="G376" s="8"/>
      <c r="H376" s="6">
        <v>0</v>
      </c>
      <c r="I376" s="8"/>
      <c r="K376" t="str">
        <f t="shared" si="6"/>
        <v>&lt;tr&gt;&lt;td&gt;1604201000&lt;/td&gt;&lt;td&gt;9&lt;/td&gt;&lt;td&gt;прочие&lt;/td&gt;&lt;td&gt;9&lt;/td&gt;&lt;td&gt;прочие&lt;/td&gt;&lt;td&gt;0&lt;/td&gt;&lt;td&gt;&lt;/td&gt;&lt;td&gt;0&lt;/td&gt;&lt;td&gt;&lt;/td&gt;&lt;/tr&gt;</v>
      </c>
    </row>
    <row r="377" spans="1:11" ht="205.5" thickBot="1" x14ac:dyDescent="0.3">
      <c r="A377" s="11">
        <v>1604203000</v>
      </c>
      <c r="B377" s="6">
        <v>1</v>
      </c>
      <c r="C377" s="7" t="s">
        <v>3050</v>
      </c>
      <c r="D377" s="6">
        <v>1</v>
      </c>
      <c r="E377" s="7" t="s">
        <v>3034</v>
      </c>
      <c r="F377" s="6">
        <v>1</v>
      </c>
      <c r="G377" s="7" t="s">
        <v>3035</v>
      </c>
      <c r="H377" s="6">
        <v>0</v>
      </c>
      <c r="I377" s="8"/>
      <c r="K377" t="str">
        <f t="shared" si="6"/>
        <v>&lt;tr&gt;&lt;td&gt;1604203000&lt;/td&gt;&lt;td&gt;1&lt;/td&gt;&lt;td&gt;паштет&lt;/td&gt;&lt;td&gt;1&lt;/td&gt;&lt;td&gt;в жестяных банках, в полимерной и другой мелкорозничной упаковке&lt;/td&gt;&lt;td&gt;1&lt;/td&gt;&lt;td&gt;в жестяных банках с ключом&lt;/td&gt;&lt;td&gt;0&lt;/td&gt;&lt;td&gt;&lt;/td&gt;&lt;/tr&gt;</v>
      </c>
    </row>
    <row r="378" spans="1:11" ht="205.5" thickBot="1" x14ac:dyDescent="0.3">
      <c r="A378" s="11">
        <v>1604203000</v>
      </c>
      <c r="B378" s="6">
        <v>1</v>
      </c>
      <c r="C378" s="7" t="s">
        <v>3050</v>
      </c>
      <c r="D378" s="6">
        <v>1</v>
      </c>
      <c r="E378" s="7" t="s">
        <v>3034</v>
      </c>
      <c r="F378" s="6">
        <v>9</v>
      </c>
      <c r="G378" s="7" t="s">
        <v>2893</v>
      </c>
      <c r="H378" s="6">
        <v>0</v>
      </c>
      <c r="I378" s="8"/>
      <c r="K378" t="str">
        <f t="shared" si="6"/>
        <v>&lt;tr&gt;&lt;td&gt;1604203000&lt;/td&gt;&lt;td&gt;1&lt;/td&gt;&lt;td&gt;паштет&lt;/td&gt;&lt;td&gt;1&lt;/td&gt;&lt;td&gt;в жестяных банках, в полимерной и другой мелкорозничной упаковке&lt;/td&gt;&lt;td&gt;9&lt;/td&gt;&lt;td&gt;прочие&lt;/td&gt;&lt;td&gt;0&lt;/td&gt;&lt;td&gt;&lt;/td&gt;&lt;/tr&gt;</v>
      </c>
    </row>
    <row r="379" spans="1:11" ht="16.5" thickBot="1" x14ac:dyDescent="0.3">
      <c r="A379" s="11">
        <v>1604203000</v>
      </c>
      <c r="B379" s="6">
        <v>1</v>
      </c>
      <c r="C379" s="7" t="s">
        <v>3050</v>
      </c>
      <c r="D379" s="6">
        <v>9</v>
      </c>
      <c r="E379" s="7" t="s">
        <v>2893</v>
      </c>
      <c r="F379" s="6">
        <v>0</v>
      </c>
      <c r="G379" s="8"/>
      <c r="H379" s="6">
        <v>0</v>
      </c>
      <c r="I379" s="8"/>
      <c r="K379" t="str">
        <f t="shared" si="6"/>
        <v>&lt;tr&gt;&lt;td&gt;1604203000&lt;/td&gt;&lt;td&gt;1&lt;/td&gt;&lt;td&gt;паштет&lt;/td&gt;&lt;td&gt;9&lt;/td&gt;&lt;td&gt;прочие&lt;/td&gt;&lt;td&gt;0&lt;/td&gt;&lt;td&gt;&lt;/td&gt;&lt;td&gt;0&lt;/td&gt;&lt;td&gt;&lt;/td&gt;&lt;/tr&gt;</v>
      </c>
    </row>
    <row r="380" spans="1:11" ht="284.25" thickBot="1" x14ac:dyDescent="0.3">
      <c r="A380" s="11">
        <v>1604203000</v>
      </c>
      <c r="B380" s="6">
        <v>2</v>
      </c>
      <c r="C380" s="7" t="s">
        <v>3051</v>
      </c>
      <c r="D380" s="6">
        <v>1</v>
      </c>
      <c r="E380" s="7" t="s">
        <v>3034</v>
      </c>
      <c r="F380" s="6">
        <v>1</v>
      </c>
      <c r="G380" s="7" t="s">
        <v>3035</v>
      </c>
      <c r="H380" s="6">
        <v>0</v>
      </c>
      <c r="I380" s="8"/>
      <c r="K380" t="str">
        <f t="shared" si="6"/>
        <v>&lt;tr&gt;&lt;td&gt;1604203000&lt;/td&gt;&lt;td&gt;2&lt;/td&gt;&lt;td&gt;тефтели,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упаковке&lt;/td&gt;&lt;td&gt;1&lt;/td&gt;&lt;td&gt;в жестяных банках с ключом&lt;/td&gt;&lt;td&gt;0&lt;/td&gt;&lt;td&gt;&lt;/td&gt;&lt;/tr&gt;</v>
      </c>
    </row>
    <row r="381" spans="1:11" ht="284.25" thickBot="1" x14ac:dyDescent="0.3">
      <c r="A381" s="11">
        <v>1604203000</v>
      </c>
      <c r="B381" s="6">
        <v>2</v>
      </c>
      <c r="C381" s="7" t="s">
        <v>3051</v>
      </c>
      <c r="D381" s="6">
        <v>1</v>
      </c>
      <c r="E381" s="7" t="s">
        <v>3034</v>
      </c>
      <c r="F381" s="6">
        <v>9</v>
      </c>
      <c r="G381" s="7" t="s">
        <v>2893</v>
      </c>
      <c r="H381" s="6">
        <v>0</v>
      </c>
      <c r="I381" s="8"/>
      <c r="K381" t="str">
        <f t="shared" si="6"/>
        <v>&lt;tr&gt;&lt;td&gt;1604203000&lt;/td&gt;&lt;td&gt;2&lt;/td&gt;&lt;td&gt;тефтели,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упаковке&lt;/td&gt;&lt;td&gt;9&lt;/td&gt;&lt;td&gt;прочие&lt;/td&gt;&lt;td&gt;0&lt;/td&gt;&lt;td&gt;&lt;/td&gt;&lt;/tr&gt;</v>
      </c>
    </row>
    <row r="382" spans="1:11" ht="284.25" thickBot="1" x14ac:dyDescent="0.3">
      <c r="A382" s="11">
        <v>1604203000</v>
      </c>
      <c r="B382" s="6">
        <v>2</v>
      </c>
      <c r="C382" s="7" t="s">
        <v>3051</v>
      </c>
      <c r="D382" s="6">
        <v>9</v>
      </c>
      <c r="E382" s="7" t="s">
        <v>2893</v>
      </c>
      <c r="F382" s="6">
        <v>0</v>
      </c>
      <c r="G382" s="8"/>
      <c r="H382" s="6">
        <v>0</v>
      </c>
      <c r="I382" s="8"/>
      <c r="K382" t="str">
        <f t="shared" si="6"/>
        <v>&lt;tr&gt;&lt;td&gt;1604203000&lt;/td&gt;&lt;td&gt;2&lt;/td&gt;&lt;td&gt;тефтели, котлеты и фрикадельки (в собственном соку, в масле, томатном соусе, в другой заливке, с овощами)&lt;/td&gt;&lt;td&gt;9&lt;/td&gt;&lt;td&gt;прочие&lt;/td&gt;&lt;td&gt;0&lt;/td&gt;&lt;td&gt;&lt;/td&gt;&lt;td&gt;0&lt;/td&gt;&lt;td&gt;&lt;/td&gt;&lt;/tr&gt;</v>
      </c>
    </row>
    <row r="383" spans="1:11" ht="205.5" thickBot="1" x14ac:dyDescent="0.3">
      <c r="A383" s="11">
        <v>1604203000</v>
      </c>
      <c r="B383" s="6">
        <v>9</v>
      </c>
      <c r="C383" s="7" t="s">
        <v>2893</v>
      </c>
      <c r="D383" s="6">
        <v>1</v>
      </c>
      <c r="E383" s="7" t="s">
        <v>3034</v>
      </c>
      <c r="F383" s="6">
        <v>1</v>
      </c>
      <c r="G383" s="7" t="s">
        <v>3035</v>
      </c>
      <c r="H383" s="6">
        <v>0</v>
      </c>
      <c r="I383" s="8"/>
      <c r="K383" t="str">
        <f t="shared" si="6"/>
        <v>&lt;tr&gt;&lt;td&gt;1604203000&lt;/td&gt;&lt;td&gt;9&lt;/td&gt;&lt;td&gt;прочие&lt;/td&gt;&lt;td&gt;1&lt;/td&gt;&lt;td&gt;в жестяных банках, в полимерной и другой мелкорозничной упаковке&lt;/td&gt;&lt;td&gt;1&lt;/td&gt;&lt;td&gt;в жестяных банках с ключом&lt;/td&gt;&lt;td&gt;0&lt;/td&gt;&lt;td&gt;&lt;/td&gt;&lt;/tr&gt;</v>
      </c>
    </row>
    <row r="384" spans="1:11" ht="205.5" thickBot="1" x14ac:dyDescent="0.3">
      <c r="A384" s="11">
        <v>1604203000</v>
      </c>
      <c r="B384" s="6">
        <v>9</v>
      </c>
      <c r="C384" s="7" t="s">
        <v>2893</v>
      </c>
      <c r="D384" s="6">
        <v>1</v>
      </c>
      <c r="E384" s="7" t="s">
        <v>3034</v>
      </c>
      <c r="F384" s="6">
        <v>9</v>
      </c>
      <c r="G384" s="7" t="s">
        <v>2893</v>
      </c>
      <c r="H384" s="6">
        <v>0</v>
      </c>
      <c r="I384" s="8"/>
      <c r="K384" t="str">
        <f t="shared" si="6"/>
        <v>&lt;tr&gt;&lt;td&gt;1604203000&lt;/td&gt;&lt;td&gt;9&lt;/td&gt;&lt;td&gt;прочие&lt;/td&gt;&lt;td&gt;1&lt;/td&gt;&lt;td&gt;в жестяных банках, в полимерной и другой мелкорозничной упаковке&lt;/td&gt;&lt;td&gt;9&lt;/td&gt;&lt;td&gt;прочие&lt;/td&gt;&lt;td&gt;0&lt;/td&gt;&lt;td&gt;&lt;/td&gt;&lt;/tr&gt;</v>
      </c>
    </row>
    <row r="385" spans="1:11" ht="16.5" thickBot="1" x14ac:dyDescent="0.3">
      <c r="A385" s="11">
        <v>1604203000</v>
      </c>
      <c r="B385" s="6">
        <v>9</v>
      </c>
      <c r="C385" s="7" t="s">
        <v>2893</v>
      </c>
      <c r="D385" s="6">
        <v>9</v>
      </c>
      <c r="E385" s="7" t="s">
        <v>2893</v>
      </c>
      <c r="F385" s="6">
        <v>0</v>
      </c>
      <c r="G385" s="8"/>
      <c r="H385" s="6">
        <v>0</v>
      </c>
      <c r="I385" s="8"/>
      <c r="K385" t="str">
        <f t="shared" si="6"/>
        <v>&lt;tr&gt;&lt;td&gt;1604203000&lt;/td&gt;&lt;td&gt;9&lt;/td&gt;&lt;td&gt;прочие&lt;/td&gt;&lt;td&gt;9&lt;/td&gt;&lt;td&gt;прочие&lt;/td&gt;&lt;td&gt;0&lt;/td&gt;&lt;td&gt;&lt;/td&gt;&lt;td&gt;0&lt;/td&gt;&lt;td&gt;&lt;/td&gt;&lt;/tr&gt;</v>
      </c>
    </row>
    <row r="386" spans="1:11" ht="205.5" thickBot="1" x14ac:dyDescent="0.3">
      <c r="A386" s="11">
        <v>1604204000</v>
      </c>
      <c r="B386" s="6">
        <v>1</v>
      </c>
      <c r="C386" s="7" t="s">
        <v>3050</v>
      </c>
      <c r="D386" s="6">
        <v>1</v>
      </c>
      <c r="E386" s="7" t="s">
        <v>3034</v>
      </c>
      <c r="F386" s="6">
        <v>1</v>
      </c>
      <c r="G386" s="7" t="s">
        <v>3035</v>
      </c>
      <c r="H386" s="6">
        <v>0</v>
      </c>
      <c r="I386" s="8"/>
      <c r="K386" t="str">
        <f t="shared" ref="K386:K449" si="7">_xlfn.CONCAT("&lt;tr&gt;","&lt;td&gt;",A386,"&lt;/td&gt;","&lt;td&gt;",B386,"&lt;/td&gt;","&lt;td&gt;",C386,"&lt;/td&gt;","&lt;td&gt;",D386,"&lt;/td&gt;","&lt;td&gt;",E386,"&lt;/td&gt;","&lt;td&gt;",F386,"&lt;/td&gt;","&lt;td&gt;",G386,"&lt;/td&gt;","&lt;td&gt;",H386,"&lt;/td&gt;","&lt;td&gt;",I386,"&lt;/td&gt;","&lt;/tr&gt;")</f>
        <v>&lt;tr&gt;&lt;td&gt;1604204000&lt;/td&gt;&lt;td&gt;1&lt;/td&gt;&lt;td&gt;паштет&lt;/td&gt;&lt;td&gt;1&lt;/td&gt;&lt;td&gt;в жестяных банках, в полимерной и другой мелкорозничной упаковке&lt;/td&gt;&lt;td&gt;1&lt;/td&gt;&lt;td&gt;в жестяных банках с ключом&lt;/td&gt;&lt;td&gt;0&lt;/td&gt;&lt;td&gt;&lt;/td&gt;&lt;/tr&gt;</v>
      </c>
    </row>
    <row r="387" spans="1:11" ht="205.5" thickBot="1" x14ac:dyDescent="0.3">
      <c r="A387" s="11">
        <v>1604204000</v>
      </c>
      <c r="B387" s="6">
        <v>1</v>
      </c>
      <c r="C387" s="7" t="s">
        <v>3050</v>
      </c>
      <c r="D387" s="6">
        <v>1</v>
      </c>
      <c r="E387" s="7" t="s">
        <v>3034</v>
      </c>
      <c r="F387" s="6">
        <v>9</v>
      </c>
      <c r="G387" s="7" t="s">
        <v>2893</v>
      </c>
      <c r="H387" s="6">
        <v>0</v>
      </c>
      <c r="I387" s="8"/>
      <c r="K387" t="str">
        <f t="shared" si="7"/>
        <v>&lt;tr&gt;&lt;td&gt;1604204000&lt;/td&gt;&lt;td&gt;1&lt;/td&gt;&lt;td&gt;паштет&lt;/td&gt;&lt;td&gt;1&lt;/td&gt;&lt;td&gt;в жестяных банках, в полимерной и другой мелкорозничной упаковке&lt;/td&gt;&lt;td&gt;9&lt;/td&gt;&lt;td&gt;прочие&lt;/td&gt;&lt;td&gt;0&lt;/td&gt;&lt;td&gt;&lt;/td&gt;&lt;/tr&gt;</v>
      </c>
    </row>
    <row r="388" spans="1:11" ht="16.5" thickBot="1" x14ac:dyDescent="0.3">
      <c r="A388" s="11">
        <v>1604204000</v>
      </c>
      <c r="B388" s="6">
        <v>1</v>
      </c>
      <c r="C388" s="7" t="s">
        <v>3050</v>
      </c>
      <c r="D388" s="6">
        <v>9</v>
      </c>
      <c r="E388" s="7" t="s">
        <v>2893</v>
      </c>
      <c r="F388" s="6">
        <v>0</v>
      </c>
      <c r="G388" s="8"/>
      <c r="H388" s="6">
        <v>0</v>
      </c>
      <c r="I388" s="8"/>
      <c r="K388" t="str">
        <f t="shared" si="7"/>
        <v>&lt;tr&gt;&lt;td&gt;1604204000&lt;/td&gt;&lt;td&gt;1&lt;/td&gt;&lt;td&gt;паштет&lt;/td&gt;&lt;td&gt;9&lt;/td&gt;&lt;td&gt;прочие&lt;/td&gt;&lt;td&gt;0&lt;/td&gt;&lt;td&gt;&lt;/td&gt;&lt;td&gt;0&lt;/td&gt;&lt;td&gt;&lt;/td&gt;&lt;/tr&gt;</v>
      </c>
    </row>
    <row r="389" spans="1:11" ht="284.25" thickBot="1" x14ac:dyDescent="0.3">
      <c r="A389" s="11">
        <v>1604204000</v>
      </c>
      <c r="B389" s="6">
        <v>2</v>
      </c>
      <c r="C389" s="7" t="s">
        <v>3051</v>
      </c>
      <c r="D389" s="6">
        <v>1</v>
      </c>
      <c r="E389" s="7" t="s">
        <v>3034</v>
      </c>
      <c r="F389" s="6">
        <v>1</v>
      </c>
      <c r="G389" s="7" t="s">
        <v>3035</v>
      </c>
      <c r="H389" s="6">
        <v>0</v>
      </c>
      <c r="I389" s="8"/>
      <c r="K389" t="str">
        <f t="shared" si="7"/>
        <v>&lt;tr&gt;&lt;td&gt;1604204000&lt;/td&gt;&lt;td&gt;2&lt;/td&gt;&lt;td&gt;тефтели,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упаковке&lt;/td&gt;&lt;td&gt;1&lt;/td&gt;&lt;td&gt;в жестяных банках с ключом&lt;/td&gt;&lt;td&gt;0&lt;/td&gt;&lt;td&gt;&lt;/td&gt;&lt;/tr&gt;</v>
      </c>
    </row>
    <row r="390" spans="1:11" ht="284.25" thickBot="1" x14ac:dyDescent="0.3">
      <c r="A390" s="11">
        <v>1604204000</v>
      </c>
      <c r="B390" s="6">
        <v>2</v>
      </c>
      <c r="C390" s="7" t="s">
        <v>3051</v>
      </c>
      <c r="D390" s="6">
        <v>1</v>
      </c>
      <c r="E390" s="7" t="s">
        <v>3034</v>
      </c>
      <c r="F390" s="6">
        <v>9</v>
      </c>
      <c r="G390" s="7" t="s">
        <v>2893</v>
      </c>
      <c r="H390" s="6">
        <v>0</v>
      </c>
      <c r="I390" s="8"/>
      <c r="K390" t="str">
        <f t="shared" si="7"/>
        <v>&lt;tr&gt;&lt;td&gt;1604204000&lt;/td&gt;&lt;td&gt;2&lt;/td&gt;&lt;td&gt;тефтели,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упаковке&lt;/td&gt;&lt;td&gt;9&lt;/td&gt;&lt;td&gt;прочие&lt;/td&gt;&lt;td&gt;0&lt;/td&gt;&lt;td&gt;&lt;/td&gt;&lt;/tr&gt;</v>
      </c>
    </row>
    <row r="391" spans="1:11" ht="284.25" thickBot="1" x14ac:dyDescent="0.3">
      <c r="A391" s="11">
        <v>1604204000</v>
      </c>
      <c r="B391" s="6">
        <v>2</v>
      </c>
      <c r="C391" s="7" t="s">
        <v>3051</v>
      </c>
      <c r="D391" s="6">
        <v>9</v>
      </c>
      <c r="E391" s="7" t="s">
        <v>2893</v>
      </c>
      <c r="F391" s="6">
        <v>0</v>
      </c>
      <c r="G391" s="8"/>
      <c r="H391" s="6">
        <v>0</v>
      </c>
      <c r="I391" s="8"/>
      <c r="K391" t="str">
        <f t="shared" si="7"/>
        <v>&lt;tr&gt;&lt;td&gt;1604204000&lt;/td&gt;&lt;td&gt;2&lt;/td&gt;&lt;td&gt;тефтели, котлеты и фрикадельки (в собственном соку, в масле, томатном соусе, в другой заливке, с овощами)&lt;/td&gt;&lt;td&gt;9&lt;/td&gt;&lt;td&gt;прочие&lt;/td&gt;&lt;td&gt;0&lt;/td&gt;&lt;td&gt;&lt;/td&gt;&lt;td&gt;0&lt;/td&gt;&lt;td&gt;&lt;/td&gt;&lt;/tr&gt;</v>
      </c>
    </row>
    <row r="392" spans="1:11" ht="205.5" thickBot="1" x14ac:dyDescent="0.3">
      <c r="A392" s="11">
        <v>1604204000</v>
      </c>
      <c r="B392" s="6">
        <v>9</v>
      </c>
      <c r="C392" s="7" t="s">
        <v>2893</v>
      </c>
      <c r="D392" s="6">
        <v>1</v>
      </c>
      <c r="E392" s="7" t="s">
        <v>3034</v>
      </c>
      <c r="F392" s="6">
        <v>1</v>
      </c>
      <c r="G392" s="7" t="s">
        <v>3035</v>
      </c>
      <c r="H392" s="6">
        <v>0</v>
      </c>
      <c r="I392" s="8"/>
      <c r="K392" t="str">
        <f t="shared" si="7"/>
        <v>&lt;tr&gt;&lt;td&gt;1604204000&lt;/td&gt;&lt;td&gt;9&lt;/td&gt;&lt;td&gt;прочие&lt;/td&gt;&lt;td&gt;1&lt;/td&gt;&lt;td&gt;в жестяных банках, в полимерной и другой мелкорозничной упаковке&lt;/td&gt;&lt;td&gt;1&lt;/td&gt;&lt;td&gt;в жестяных банках с ключом&lt;/td&gt;&lt;td&gt;0&lt;/td&gt;&lt;td&gt;&lt;/td&gt;&lt;/tr&gt;</v>
      </c>
    </row>
    <row r="393" spans="1:11" ht="205.5" thickBot="1" x14ac:dyDescent="0.3">
      <c r="A393" s="11">
        <v>1604204000</v>
      </c>
      <c r="B393" s="6">
        <v>9</v>
      </c>
      <c r="C393" s="7" t="s">
        <v>2893</v>
      </c>
      <c r="D393" s="6">
        <v>1</v>
      </c>
      <c r="E393" s="7" t="s">
        <v>3034</v>
      </c>
      <c r="F393" s="6">
        <v>9</v>
      </c>
      <c r="G393" s="7" t="s">
        <v>2893</v>
      </c>
      <c r="H393" s="6">
        <v>0</v>
      </c>
      <c r="I393" s="8"/>
      <c r="K393" t="str">
        <f t="shared" si="7"/>
        <v>&lt;tr&gt;&lt;td&gt;1604204000&lt;/td&gt;&lt;td&gt;9&lt;/td&gt;&lt;td&gt;прочие&lt;/td&gt;&lt;td&gt;1&lt;/td&gt;&lt;td&gt;в жестяных банках, в полимерной и другой мелкорозничной упаковке&lt;/td&gt;&lt;td&gt;9&lt;/td&gt;&lt;td&gt;прочие&lt;/td&gt;&lt;td&gt;0&lt;/td&gt;&lt;td&gt;&lt;/td&gt;&lt;/tr&gt;</v>
      </c>
    </row>
    <row r="394" spans="1:11" ht="16.5" thickBot="1" x14ac:dyDescent="0.3">
      <c r="A394" s="11">
        <v>1604204000</v>
      </c>
      <c r="B394" s="6">
        <v>9</v>
      </c>
      <c r="C394" s="7" t="s">
        <v>2893</v>
      </c>
      <c r="D394" s="6">
        <v>9</v>
      </c>
      <c r="E394" s="7" t="s">
        <v>2893</v>
      </c>
      <c r="F394" s="6">
        <v>0</v>
      </c>
      <c r="G394" s="8"/>
      <c r="H394" s="6">
        <v>0</v>
      </c>
      <c r="I394" s="8"/>
      <c r="K394" t="str">
        <f t="shared" si="7"/>
        <v>&lt;tr&gt;&lt;td&gt;1604204000&lt;/td&gt;&lt;td&gt;9&lt;/td&gt;&lt;td&gt;прочие&lt;/td&gt;&lt;td&gt;9&lt;/td&gt;&lt;td&gt;прочие&lt;/td&gt;&lt;td&gt;0&lt;/td&gt;&lt;td&gt;&lt;/td&gt;&lt;td&gt;0&lt;/td&gt;&lt;td&gt;&lt;/td&gt;&lt;/tr&gt;</v>
      </c>
    </row>
    <row r="395" spans="1:11" ht="205.5" thickBot="1" x14ac:dyDescent="0.3">
      <c r="A395" s="11">
        <v>1604205000</v>
      </c>
      <c r="B395" s="6">
        <v>1</v>
      </c>
      <c r="C395" s="7" t="s">
        <v>3050</v>
      </c>
      <c r="D395" s="6">
        <v>1</v>
      </c>
      <c r="E395" s="7" t="s">
        <v>3034</v>
      </c>
      <c r="F395" s="6">
        <v>1</v>
      </c>
      <c r="G395" s="7" t="s">
        <v>3035</v>
      </c>
      <c r="H395" s="6">
        <v>0</v>
      </c>
      <c r="I395" s="8"/>
      <c r="K395" t="str">
        <f t="shared" si="7"/>
        <v>&lt;tr&gt;&lt;td&gt;1604205000&lt;/td&gt;&lt;td&gt;1&lt;/td&gt;&lt;td&gt;паштет&lt;/td&gt;&lt;td&gt;1&lt;/td&gt;&lt;td&gt;в жестяных банках, в полимерной и другой мелкорозничной упаковке&lt;/td&gt;&lt;td&gt;1&lt;/td&gt;&lt;td&gt;в жестяных банках с ключом&lt;/td&gt;&lt;td&gt;0&lt;/td&gt;&lt;td&gt;&lt;/td&gt;&lt;/tr&gt;</v>
      </c>
    </row>
    <row r="396" spans="1:11" ht="205.5" thickBot="1" x14ac:dyDescent="0.3">
      <c r="A396" s="11">
        <v>1604205000</v>
      </c>
      <c r="B396" s="6">
        <v>1</v>
      </c>
      <c r="C396" s="7" t="s">
        <v>3050</v>
      </c>
      <c r="D396" s="6">
        <v>1</v>
      </c>
      <c r="E396" s="7" t="s">
        <v>3034</v>
      </c>
      <c r="F396" s="6">
        <v>9</v>
      </c>
      <c r="G396" s="7" t="s">
        <v>2893</v>
      </c>
      <c r="H396" s="6">
        <v>0</v>
      </c>
      <c r="I396" s="8"/>
      <c r="K396" t="str">
        <f t="shared" si="7"/>
        <v>&lt;tr&gt;&lt;td&gt;1604205000&lt;/td&gt;&lt;td&gt;1&lt;/td&gt;&lt;td&gt;паштет&lt;/td&gt;&lt;td&gt;1&lt;/td&gt;&lt;td&gt;в жестяных банках, в полимерной и другой мелкорозничной упаковке&lt;/td&gt;&lt;td&gt;9&lt;/td&gt;&lt;td&gt;прочие&lt;/td&gt;&lt;td&gt;0&lt;/td&gt;&lt;td&gt;&lt;/td&gt;&lt;/tr&gt;</v>
      </c>
    </row>
    <row r="397" spans="1:11" ht="16.5" thickBot="1" x14ac:dyDescent="0.3">
      <c r="A397" s="11">
        <v>1604205000</v>
      </c>
      <c r="B397" s="6">
        <v>1</v>
      </c>
      <c r="C397" s="7" t="s">
        <v>3050</v>
      </c>
      <c r="D397" s="6">
        <v>9</v>
      </c>
      <c r="E397" s="7" t="s">
        <v>2893</v>
      </c>
      <c r="F397" s="6">
        <v>0</v>
      </c>
      <c r="G397" s="8"/>
      <c r="H397" s="6">
        <v>0</v>
      </c>
      <c r="I397" s="8"/>
      <c r="K397" t="str">
        <f t="shared" si="7"/>
        <v>&lt;tr&gt;&lt;td&gt;1604205000&lt;/td&gt;&lt;td&gt;1&lt;/td&gt;&lt;td&gt;паштет&lt;/td&gt;&lt;td&gt;9&lt;/td&gt;&lt;td&gt;прочие&lt;/td&gt;&lt;td&gt;0&lt;/td&gt;&lt;td&gt;&lt;/td&gt;&lt;td&gt;0&lt;/td&gt;&lt;td&gt;&lt;/td&gt;&lt;/tr&gt;</v>
      </c>
    </row>
    <row r="398" spans="1:11" ht="284.25" thickBot="1" x14ac:dyDescent="0.3">
      <c r="A398" s="11">
        <v>1604205000</v>
      </c>
      <c r="B398" s="6">
        <v>2</v>
      </c>
      <c r="C398" s="7" t="s">
        <v>3051</v>
      </c>
      <c r="D398" s="6">
        <v>1</v>
      </c>
      <c r="E398" s="7" t="s">
        <v>3034</v>
      </c>
      <c r="F398" s="6">
        <v>1</v>
      </c>
      <c r="G398" s="7" t="s">
        <v>3035</v>
      </c>
      <c r="H398" s="6">
        <v>0</v>
      </c>
      <c r="I398" s="8"/>
      <c r="K398" t="str">
        <f t="shared" si="7"/>
        <v>&lt;tr&gt;&lt;td&gt;1604205000&lt;/td&gt;&lt;td&gt;2&lt;/td&gt;&lt;td&gt;тефтели,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упаковке&lt;/td&gt;&lt;td&gt;1&lt;/td&gt;&lt;td&gt;в жестяных банках с ключом&lt;/td&gt;&lt;td&gt;0&lt;/td&gt;&lt;td&gt;&lt;/td&gt;&lt;/tr&gt;</v>
      </c>
    </row>
    <row r="399" spans="1:11" ht="284.25" thickBot="1" x14ac:dyDescent="0.3">
      <c r="A399" s="11">
        <v>1604205000</v>
      </c>
      <c r="B399" s="6">
        <v>2</v>
      </c>
      <c r="C399" s="7" t="s">
        <v>3051</v>
      </c>
      <c r="D399" s="6">
        <v>1</v>
      </c>
      <c r="E399" s="7" t="s">
        <v>3034</v>
      </c>
      <c r="F399" s="6">
        <v>9</v>
      </c>
      <c r="G399" s="7" t="s">
        <v>2893</v>
      </c>
      <c r="H399" s="6">
        <v>0</v>
      </c>
      <c r="I399" s="8"/>
      <c r="K399" t="str">
        <f t="shared" si="7"/>
        <v>&lt;tr&gt;&lt;td&gt;1604205000&lt;/td&gt;&lt;td&gt;2&lt;/td&gt;&lt;td&gt;тефтели,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упаковке&lt;/td&gt;&lt;td&gt;9&lt;/td&gt;&lt;td&gt;прочие&lt;/td&gt;&lt;td&gt;0&lt;/td&gt;&lt;td&gt;&lt;/td&gt;&lt;/tr&gt;</v>
      </c>
    </row>
    <row r="400" spans="1:11" ht="284.25" thickBot="1" x14ac:dyDescent="0.3">
      <c r="A400" s="11">
        <v>1604205000</v>
      </c>
      <c r="B400" s="6">
        <v>2</v>
      </c>
      <c r="C400" s="7" t="s">
        <v>3051</v>
      </c>
      <c r="D400" s="6">
        <v>9</v>
      </c>
      <c r="E400" s="7" t="s">
        <v>2893</v>
      </c>
      <c r="F400" s="6">
        <v>0</v>
      </c>
      <c r="G400" s="8"/>
      <c r="H400" s="6">
        <v>0</v>
      </c>
      <c r="I400" s="8"/>
      <c r="K400" t="str">
        <f t="shared" si="7"/>
        <v>&lt;tr&gt;&lt;td&gt;1604205000&lt;/td&gt;&lt;td&gt;2&lt;/td&gt;&lt;td&gt;тефтели, котлеты и фрикадельки (в собственном соку, в масле, томатном соусе, в другой заливке, с овощами)&lt;/td&gt;&lt;td&gt;9&lt;/td&gt;&lt;td&gt;прочие&lt;/td&gt;&lt;td&gt;0&lt;/td&gt;&lt;td&gt;&lt;/td&gt;&lt;td&gt;0&lt;/td&gt;&lt;td&gt;&lt;/td&gt;&lt;/tr&gt;</v>
      </c>
    </row>
    <row r="401" spans="1:11" ht="205.5" thickBot="1" x14ac:dyDescent="0.3">
      <c r="A401" s="11">
        <v>1604205000</v>
      </c>
      <c r="B401" s="6">
        <v>9</v>
      </c>
      <c r="C401" s="7" t="s">
        <v>2893</v>
      </c>
      <c r="D401" s="6">
        <v>1</v>
      </c>
      <c r="E401" s="7" t="s">
        <v>3034</v>
      </c>
      <c r="F401" s="6">
        <v>1</v>
      </c>
      <c r="G401" s="7" t="s">
        <v>3035</v>
      </c>
      <c r="H401" s="6">
        <v>0</v>
      </c>
      <c r="I401" s="8"/>
      <c r="K401" t="str">
        <f t="shared" si="7"/>
        <v>&lt;tr&gt;&lt;td&gt;1604205000&lt;/td&gt;&lt;td&gt;9&lt;/td&gt;&lt;td&gt;прочие&lt;/td&gt;&lt;td&gt;1&lt;/td&gt;&lt;td&gt;в жестяных банках, в полимерной и другой мелкорозничной упаковке&lt;/td&gt;&lt;td&gt;1&lt;/td&gt;&lt;td&gt;в жестяных банках с ключом&lt;/td&gt;&lt;td&gt;0&lt;/td&gt;&lt;td&gt;&lt;/td&gt;&lt;/tr&gt;</v>
      </c>
    </row>
    <row r="402" spans="1:11" ht="205.5" thickBot="1" x14ac:dyDescent="0.3">
      <c r="A402" s="11">
        <v>1604205000</v>
      </c>
      <c r="B402" s="6">
        <v>9</v>
      </c>
      <c r="C402" s="7" t="s">
        <v>2893</v>
      </c>
      <c r="D402" s="6">
        <v>1</v>
      </c>
      <c r="E402" s="7" t="s">
        <v>3034</v>
      </c>
      <c r="F402" s="6">
        <v>9</v>
      </c>
      <c r="G402" s="7" t="s">
        <v>2893</v>
      </c>
      <c r="H402" s="6">
        <v>0</v>
      </c>
      <c r="I402" s="8"/>
      <c r="K402" t="str">
        <f t="shared" si="7"/>
        <v>&lt;tr&gt;&lt;td&gt;1604205000&lt;/td&gt;&lt;td&gt;9&lt;/td&gt;&lt;td&gt;прочие&lt;/td&gt;&lt;td&gt;1&lt;/td&gt;&lt;td&gt;в жестяных банках, в полимерной и другой мелкорозничной упаковке&lt;/td&gt;&lt;td&gt;9&lt;/td&gt;&lt;td&gt;прочие&lt;/td&gt;&lt;td&gt;0&lt;/td&gt;&lt;td&gt;&lt;/td&gt;&lt;/tr&gt;</v>
      </c>
    </row>
    <row r="403" spans="1:11" ht="16.5" thickBot="1" x14ac:dyDescent="0.3">
      <c r="A403" s="11">
        <v>1604205000</v>
      </c>
      <c r="B403" s="6">
        <v>9</v>
      </c>
      <c r="C403" s="7" t="s">
        <v>2893</v>
      </c>
      <c r="D403" s="6">
        <v>9</v>
      </c>
      <c r="E403" s="7" t="s">
        <v>2893</v>
      </c>
      <c r="F403" s="6">
        <v>0</v>
      </c>
      <c r="G403" s="8"/>
      <c r="H403" s="6">
        <v>0</v>
      </c>
      <c r="I403" s="8"/>
      <c r="K403" t="str">
        <f t="shared" si="7"/>
        <v>&lt;tr&gt;&lt;td&gt;1604205000&lt;/td&gt;&lt;td&gt;9&lt;/td&gt;&lt;td&gt;прочие&lt;/td&gt;&lt;td&gt;9&lt;/td&gt;&lt;td&gt;прочие&lt;/td&gt;&lt;td&gt;0&lt;/td&gt;&lt;td&gt;&lt;/td&gt;&lt;td&gt;0&lt;/td&gt;&lt;td&gt;&lt;/td&gt;&lt;/tr&gt;</v>
      </c>
    </row>
    <row r="404" spans="1:11" ht="205.5" thickBot="1" x14ac:dyDescent="0.3">
      <c r="A404" s="11">
        <v>1604207000</v>
      </c>
      <c r="B404" s="6">
        <v>1</v>
      </c>
      <c r="C404" s="7" t="s">
        <v>3050</v>
      </c>
      <c r="D404" s="6">
        <v>1</v>
      </c>
      <c r="E404" s="7" t="s">
        <v>3034</v>
      </c>
      <c r="F404" s="6">
        <v>1</v>
      </c>
      <c r="G404" s="7" t="s">
        <v>3035</v>
      </c>
      <c r="H404" s="6">
        <v>0</v>
      </c>
      <c r="I404" s="8"/>
      <c r="K404" t="str">
        <f t="shared" si="7"/>
        <v>&lt;tr&gt;&lt;td&gt;1604207000&lt;/td&gt;&lt;td&gt;1&lt;/td&gt;&lt;td&gt;паштет&lt;/td&gt;&lt;td&gt;1&lt;/td&gt;&lt;td&gt;в жестяных банках, в полимерной и другой мелкорозничной упаковке&lt;/td&gt;&lt;td&gt;1&lt;/td&gt;&lt;td&gt;в жестяных банках с ключом&lt;/td&gt;&lt;td&gt;0&lt;/td&gt;&lt;td&gt;&lt;/td&gt;&lt;/tr&gt;</v>
      </c>
    </row>
    <row r="405" spans="1:11" ht="205.5" thickBot="1" x14ac:dyDescent="0.3">
      <c r="A405" s="11">
        <v>1604207000</v>
      </c>
      <c r="B405" s="6">
        <v>1</v>
      </c>
      <c r="C405" s="7" t="s">
        <v>3050</v>
      </c>
      <c r="D405" s="6">
        <v>1</v>
      </c>
      <c r="E405" s="7" t="s">
        <v>3034</v>
      </c>
      <c r="F405" s="6">
        <v>9</v>
      </c>
      <c r="G405" s="7" t="s">
        <v>2893</v>
      </c>
      <c r="H405" s="6">
        <v>0</v>
      </c>
      <c r="I405" s="8"/>
      <c r="K405" t="str">
        <f t="shared" si="7"/>
        <v>&lt;tr&gt;&lt;td&gt;1604207000&lt;/td&gt;&lt;td&gt;1&lt;/td&gt;&lt;td&gt;паштет&lt;/td&gt;&lt;td&gt;1&lt;/td&gt;&lt;td&gt;в жестяных банках, в полимерной и другой мелкорозничной упаковке&lt;/td&gt;&lt;td&gt;9&lt;/td&gt;&lt;td&gt;прочие&lt;/td&gt;&lt;td&gt;0&lt;/td&gt;&lt;td&gt;&lt;/td&gt;&lt;/tr&gt;</v>
      </c>
    </row>
    <row r="406" spans="1:11" ht="16.5" thickBot="1" x14ac:dyDescent="0.3">
      <c r="A406" s="11">
        <v>1604207000</v>
      </c>
      <c r="B406" s="6">
        <v>1</v>
      </c>
      <c r="C406" s="7" t="s">
        <v>3050</v>
      </c>
      <c r="D406" s="6">
        <v>9</v>
      </c>
      <c r="E406" s="7" t="s">
        <v>2893</v>
      </c>
      <c r="F406" s="6">
        <v>0</v>
      </c>
      <c r="G406" s="8"/>
      <c r="H406" s="6">
        <v>0</v>
      </c>
      <c r="I406" s="8"/>
      <c r="K406" t="str">
        <f t="shared" si="7"/>
        <v>&lt;tr&gt;&lt;td&gt;1604207000&lt;/td&gt;&lt;td&gt;1&lt;/td&gt;&lt;td&gt;паштет&lt;/td&gt;&lt;td&gt;9&lt;/td&gt;&lt;td&gt;прочие&lt;/td&gt;&lt;td&gt;0&lt;/td&gt;&lt;td&gt;&lt;/td&gt;&lt;td&gt;0&lt;/td&gt;&lt;td&gt;&lt;/td&gt;&lt;/tr&gt;</v>
      </c>
    </row>
    <row r="407" spans="1:11" ht="284.25" thickBot="1" x14ac:dyDescent="0.3">
      <c r="A407" s="11">
        <v>1604207000</v>
      </c>
      <c r="B407" s="6">
        <v>2</v>
      </c>
      <c r="C407" s="7" t="s">
        <v>3051</v>
      </c>
      <c r="D407" s="6">
        <v>1</v>
      </c>
      <c r="E407" s="7" t="s">
        <v>3034</v>
      </c>
      <c r="F407" s="6">
        <v>1</v>
      </c>
      <c r="G407" s="7" t="s">
        <v>3035</v>
      </c>
      <c r="H407" s="6">
        <v>0</v>
      </c>
      <c r="I407" s="8"/>
      <c r="K407" t="str">
        <f t="shared" si="7"/>
        <v>&lt;tr&gt;&lt;td&gt;1604207000&lt;/td&gt;&lt;td&gt;2&lt;/td&gt;&lt;td&gt;тефтели,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упаковке&lt;/td&gt;&lt;td&gt;1&lt;/td&gt;&lt;td&gt;в жестяных банках с ключом&lt;/td&gt;&lt;td&gt;0&lt;/td&gt;&lt;td&gt;&lt;/td&gt;&lt;/tr&gt;</v>
      </c>
    </row>
    <row r="408" spans="1:11" ht="284.25" thickBot="1" x14ac:dyDescent="0.3">
      <c r="A408" s="11">
        <v>1604207000</v>
      </c>
      <c r="B408" s="6">
        <v>2</v>
      </c>
      <c r="C408" s="7" t="s">
        <v>3051</v>
      </c>
      <c r="D408" s="6">
        <v>1</v>
      </c>
      <c r="E408" s="7" t="s">
        <v>3034</v>
      </c>
      <c r="F408" s="6">
        <v>9</v>
      </c>
      <c r="G408" s="7" t="s">
        <v>2893</v>
      </c>
      <c r="H408" s="6">
        <v>0</v>
      </c>
      <c r="I408" s="8"/>
      <c r="K408" t="str">
        <f t="shared" si="7"/>
        <v>&lt;tr&gt;&lt;td&gt;1604207000&lt;/td&gt;&lt;td&gt;2&lt;/td&gt;&lt;td&gt;тефтели, котлеты и фрикадельки (в собственном соку, в масле, томатном соусе, в другой заливке, с овощами)&lt;/td&gt;&lt;td&gt;1&lt;/td&gt;&lt;td&gt;в жестяных банках, в полимерной и другой мелкорозничной упаковке&lt;/td&gt;&lt;td&gt;9&lt;/td&gt;&lt;td&gt;прочие&lt;/td&gt;&lt;td&gt;0&lt;/td&gt;&lt;td&gt;&lt;/td&gt;&lt;/tr&gt;</v>
      </c>
    </row>
    <row r="409" spans="1:11" ht="284.25" thickBot="1" x14ac:dyDescent="0.3">
      <c r="A409" s="11">
        <v>1604207000</v>
      </c>
      <c r="B409" s="6">
        <v>2</v>
      </c>
      <c r="C409" s="7" t="s">
        <v>3051</v>
      </c>
      <c r="D409" s="6">
        <v>9</v>
      </c>
      <c r="E409" s="7" t="s">
        <v>2893</v>
      </c>
      <c r="F409" s="6">
        <v>0</v>
      </c>
      <c r="G409" s="8"/>
      <c r="H409" s="6">
        <v>0</v>
      </c>
      <c r="I409" s="8"/>
      <c r="K409" t="str">
        <f t="shared" si="7"/>
        <v>&lt;tr&gt;&lt;td&gt;1604207000&lt;/td&gt;&lt;td&gt;2&lt;/td&gt;&lt;td&gt;тефтели, котлеты и фрикадельки (в собственном соку, в масле, томатном соусе, в другой заливке, с овощами)&lt;/td&gt;&lt;td&gt;9&lt;/td&gt;&lt;td&gt;прочие&lt;/td&gt;&lt;td&gt;0&lt;/td&gt;&lt;td&gt;&lt;/td&gt;&lt;td&gt;0&lt;/td&gt;&lt;td&gt;&lt;/td&gt;&lt;/tr&gt;</v>
      </c>
    </row>
    <row r="410" spans="1:11" ht="205.5" thickBot="1" x14ac:dyDescent="0.3">
      <c r="A410" s="11">
        <v>1604207000</v>
      </c>
      <c r="B410" s="6">
        <v>9</v>
      </c>
      <c r="C410" s="7" t="s">
        <v>2893</v>
      </c>
      <c r="D410" s="6">
        <v>1</v>
      </c>
      <c r="E410" s="7" t="s">
        <v>3034</v>
      </c>
      <c r="F410" s="6">
        <v>1</v>
      </c>
      <c r="G410" s="7" t="s">
        <v>3035</v>
      </c>
      <c r="H410" s="6">
        <v>0</v>
      </c>
      <c r="I410" s="8"/>
      <c r="K410" t="str">
        <f t="shared" si="7"/>
        <v>&lt;tr&gt;&lt;td&gt;1604207000&lt;/td&gt;&lt;td&gt;9&lt;/td&gt;&lt;td&gt;прочие&lt;/td&gt;&lt;td&gt;1&lt;/td&gt;&lt;td&gt;в жестяных банках, в полимерной и другой мелкорозничной упаковке&lt;/td&gt;&lt;td&gt;1&lt;/td&gt;&lt;td&gt;в жестяных банках с ключом&lt;/td&gt;&lt;td&gt;0&lt;/td&gt;&lt;td&gt;&lt;/td&gt;&lt;/tr&gt;</v>
      </c>
    </row>
    <row r="411" spans="1:11" ht="205.5" thickBot="1" x14ac:dyDescent="0.3">
      <c r="A411" s="11">
        <v>1604207000</v>
      </c>
      <c r="B411" s="6">
        <v>9</v>
      </c>
      <c r="C411" s="7" t="s">
        <v>2893</v>
      </c>
      <c r="D411" s="6">
        <v>1</v>
      </c>
      <c r="E411" s="7" t="s">
        <v>3034</v>
      </c>
      <c r="F411" s="6">
        <v>9</v>
      </c>
      <c r="G411" s="7" t="s">
        <v>2893</v>
      </c>
      <c r="H411" s="6">
        <v>0</v>
      </c>
      <c r="I411" s="8"/>
      <c r="K411" t="str">
        <f t="shared" si="7"/>
        <v>&lt;tr&gt;&lt;td&gt;1604207000&lt;/td&gt;&lt;td&gt;9&lt;/td&gt;&lt;td&gt;прочие&lt;/td&gt;&lt;td&gt;1&lt;/td&gt;&lt;td&gt;в жестяных банках, в полимерной и другой мелкорозничной упаковке&lt;/td&gt;&lt;td&gt;9&lt;/td&gt;&lt;td&gt;прочие&lt;/td&gt;&lt;td&gt;0&lt;/td&gt;&lt;td&gt;&lt;/td&gt;&lt;/tr&gt;</v>
      </c>
    </row>
    <row r="412" spans="1:11" ht="16.5" thickBot="1" x14ac:dyDescent="0.3">
      <c r="A412" s="11">
        <v>1604207000</v>
      </c>
      <c r="B412" s="6">
        <v>9</v>
      </c>
      <c r="C412" s="7" t="s">
        <v>2893</v>
      </c>
      <c r="D412" s="6">
        <v>9</v>
      </c>
      <c r="E412" s="7" t="s">
        <v>2893</v>
      </c>
      <c r="F412" s="6">
        <v>0</v>
      </c>
      <c r="G412" s="8"/>
      <c r="H412" s="6">
        <v>0</v>
      </c>
      <c r="I412" s="8"/>
      <c r="K412" t="str">
        <f t="shared" si="7"/>
        <v>&lt;tr&gt;&lt;td&gt;1604207000&lt;/td&gt;&lt;td&gt;9&lt;/td&gt;&lt;td&gt;прочие&lt;/td&gt;&lt;td&gt;9&lt;/td&gt;&lt;td&gt;прочие&lt;/td&gt;&lt;td&gt;0&lt;/td&gt;&lt;td&gt;&lt;/td&gt;&lt;td&gt;0&lt;/td&gt;&lt;td&gt;&lt;/td&gt;&lt;/tr&gt;</v>
      </c>
    </row>
    <row r="413" spans="1:11" ht="315.75" thickBot="1" x14ac:dyDescent="0.3">
      <c r="A413" s="11">
        <v>1604209090</v>
      </c>
      <c r="B413" s="6">
        <v>1</v>
      </c>
      <c r="C413" s="7" t="s">
        <v>3052</v>
      </c>
      <c r="D413" s="6">
        <v>1</v>
      </c>
      <c r="E413" s="7" t="s">
        <v>3034</v>
      </c>
      <c r="F413" s="6">
        <v>1</v>
      </c>
      <c r="G413" s="7" t="s">
        <v>3035</v>
      </c>
      <c r="H413" s="6">
        <v>0</v>
      </c>
      <c r="I413" s="8"/>
      <c r="K413" t="str">
        <f t="shared" si="7"/>
        <v>&lt;tr&gt;&lt;td&gt;1604209090&lt;/td&gt;&lt;td&gt;1&lt;/td&gt;&lt;td&gt;тефтели, котлеты и фрикадельки (в собственном соку, в масле, томатном соусе, в другой заливке, с овощами) из прочей рыбы&lt;/td&gt;&lt;td&gt;1&lt;/td&gt;&lt;td&gt;в жестяных банках, в полимерной и другой мелкорозничной упаковке&lt;/td&gt;&lt;td&gt;1&lt;/td&gt;&lt;td&gt;в жестяных банках с ключом&lt;/td&gt;&lt;td&gt;0&lt;/td&gt;&lt;td&gt;&lt;/td&gt;&lt;/tr&gt;</v>
      </c>
    </row>
    <row r="414" spans="1:11" ht="315.75" thickBot="1" x14ac:dyDescent="0.3">
      <c r="A414" s="11">
        <v>1604209090</v>
      </c>
      <c r="B414" s="6">
        <v>1</v>
      </c>
      <c r="C414" s="7" t="s">
        <v>3052</v>
      </c>
      <c r="D414" s="6">
        <v>1</v>
      </c>
      <c r="E414" s="7" t="s">
        <v>3034</v>
      </c>
      <c r="F414" s="6">
        <v>9</v>
      </c>
      <c r="G414" s="7" t="s">
        <v>2893</v>
      </c>
      <c r="H414" s="6">
        <v>0</v>
      </c>
      <c r="I414" s="8"/>
      <c r="K414" t="str">
        <f t="shared" si="7"/>
        <v>&lt;tr&gt;&lt;td&gt;1604209090&lt;/td&gt;&lt;td&gt;1&lt;/td&gt;&lt;td&gt;тефтели, котлеты и фрикадельки (в собственном соку, в масле, томатном соусе, в другой заливке, с овощами) из прочей рыбы&lt;/td&gt;&lt;td&gt;1&lt;/td&gt;&lt;td&gt;в жестяных банках, в полимерной и другой мелкорозничной упаковке&lt;/td&gt;&lt;td&gt;9&lt;/td&gt;&lt;td&gt;прочие&lt;/td&gt;&lt;td&gt;0&lt;/td&gt;&lt;td&gt;&lt;/td&gt;&lt;/tr&gt;</v>
      </c>
    </row>
    <row r="415" spans="1:11" ht="315.75" thickBot="1" x14ac:dyDescent="0.3">
      <c r="A415" s="11">
        <v>1604209090</v>
      </c>
      <c r="B415" s="6">
        <v>1</v>
      </c>
      <c r="C415" s="7" t="s">
        <v>3053</v>
      </c>
      <c r="D415" s="6">
        <v>9</v>
      </c>
      <c r="E415" s="7" t="s">
        <v>2893</v>
      </c>
      <c r="F415" s="6">
        <v>0</v>
      </c>
      <c r="G415" s="8"/>
      <c r="H415" s="6">
        <v>0</v>
      </c>
      <c r="I415" s="8"/>
      <c r="K415" t="str">
        <f t="shared" si="7"/>
        <v>&lt;tr&gt;&lt;td&gt;1604209090&lt;/td&gt;&lt;td&gt;1&lt;/td&gt;&lt;td&gt;тефтели, котлеты и фрикадельки (в собственном соку, в масле, томатном соусе, в другой заливке с овощами) из прочей рыбы&lt;/td&gt;&lt;td&gt;9&lt;/td&gt;&lt;td&gt;прочие&lt;/td&gt;&lt;td&gt;0&lt;/td&gt;&lt;td&gt;&lt;/td&gt;&lt;td&gt;0&lt;/td&gt;&lt;td&gt;&lt;/td&gt;&lt;/tr&gt;</v>
      </c>
    </row>
    <row r="416" spans="1:11" ht="205.5" thickBot="1" x14ac:dyDescent="0.3">
      <c r="A416" s="11">
        <v>1604209090</v>
      </c>
      <c r="B416" s="6">
        <v>2</v>
      </c>
      <c r="C416" s="7" t="s">
        <v>3054</v>
      </c>
      <c r="D416" s="6">
        <v>1</v>
      </c>
      <c r="E416" s="7" t="s">
        <v>3034</v>
      </c>
      <c r="F416" s="6">
        <v>1</v>
      </c>
      <c r="G416" s="7" t="s">
        <v>3035</v>
      </c>
      <c r="H416" s="6">
        <v>0</v>
      </c>
      <c r="I416" s="8"/>
      <c r="K416" t="str">
        <f t="shared" si="7"/>
        <v>&lt;tr&gt;&lt;td&gt;1604209090&lt;/td&gt;&lt;td&gt;2&lt;/td&gt;&lt;td&gt;паштет из шпрот&lt;/td&gt;&lt;td&gt;1&lt;/td&gt;&lt;td&gt;в жестяных банках, в полимерной и другой мелкорозничной упаковке&lt;/td&gt;&lt;td&gt;1&lt;/td&gt;&lt;td&gt;в жестяных банках с ключом&lt;/td&gt;&lt;td&gt;0&lt;/td&gt;&lt;td&gt;&lt;/td&gt;&lt;/tr&gt;</v>
      </c>
    </row>
    <row r="417" spans="1:11" ht="205.5" thickBot="1" x14ac:dyDescent="0.3">
      <c r="A417" s="11">
        <v>1604209090</v>
      </c>
      <c r="B417" s="6">
        <v>2</v>
      </c>
      <c r="C417" s="7" t="s">
        <v>3054</v>
      </c>
      <c r="D417" s="6">
        <v>1</v>
      </c>
      <c r="E417" s="7" t="s">
        <v>3034</v>
      </c>
      <c r="F417" s="6">
        <v>9</v>
      </c>
      <c r="G417" s="7" t="s">
        <v>2893</v>
      </c>
      <c r="H417" s="6">
        <v>0</v>
      </c>
      <c r="I417" s="8"/>
      <c r="K417" t="str">
        <f t="shared" si="7"/>
        <v>&lt;tr&gt;&lt;td&gt;1604209090&lt;/td&gt;&lt;td&gt;2&lt;/td&gt;&lt;td&gt;паштет из шпрот&lt;/td&gt;&lt;td&gt;1&lt;/td&gt;&lt;td&gt;в жестяных банках, в полимерной и другой мелкорозничной упаковке&lt;/td&gt;&lt;td&gt;9&lt;/td&gt;&lt;td&gt;прочие&lt;/td&gt;&lt;td&gt;0&lt;/td&gt;&lt;td&gt;&lt;/td&gt;&lt;/tr&gt;</v>
      </c>
    </row>
    <row r="418" spans="1:11" ht="48" thickBot="1" x14ac:dyDescent="0.3">
      <c r="A418" s="11">
        <v>1604209090</v>
      </c>
      <c r="B418" s="6">
        <v>2</v>
      </c>
      <c r="C418" s="7" t="s">
        <v>3054</v>
      </c>
      <c r="D418" s="6">
        <v>9</v>
      </c>
      <c r="E418" s="7" t="s">
        <v>2893</v>
      </c>
      <c r="F418" s="6">
        <v>0</v>
      </c>
      <c r="G418" s="8"/>
      <c r="H418" s="6">
        <v>0</v>
      </c>
      <c r="I418" s="8"/>
      <c r="K418" t="str">
        <f t="shared" si="7"/>
        <v>&lt;tr&gt;&lt;td&gt;1604209090&lt;/td&gt;&lt;td&gt;2&lt;/td&gt;&lt;td&gt;паштет из шпрот&lt;/td&gt;&lt;td&gt;9&lt;/td&gt;&lt;td&gt;прочие&lt;/td&gt;&lt;td&gt;0&lt;/td&gt;&lt;td&gt;&lt;/td&gt;&lt;td&gt;0&lt;/td&gt;&lt;td&gt;&lt;/td&gt;&lt;/tr&gt;</v>
      </c>
    </row>
    <row r="419" spans="1:11" ht="63.75" thickBot="1" x14ac:dyDescent="0.3">
      <c r="A419" s="11">
        <v>1604209090</v>
      </c>
      <c r="B419" s="6">
        <v>3</v>
      </c>
      <c r="C419" s="7" t="s">
        <v>3055</v>
      </c>
      <c r="D419" s="6">
        <v>1</v>
      </c>
      <c r="E419" s="7" t="s">
        <v>3040</v>
      </c>
      <c r="F419" s="6">
        <v>0</v>
      </c>
      <c r="G419" s="8"/>
      <c r="H419" s="6">
        <v>0</v>
      </c>
      <c r="I419" s="8"/>
      <c r="K419" t="str">
        <f t="shared" si="7"/>
        <v>&lt;tr&gt;&lt;td&gt;1604209090&lt;/td&gt;&lt;td&gt;3&lt;/td&gt;&lt;td&gt;паштет из печени трески&lt;/td&gt;&lt;td&gt;1&lt;/td&gt;&lt;td&gt;в стеклянных банках&lt;/td&gt;&lt;td&gt;0&lt;/td&gt;&lt;td&gt;&lt;/td&gt;&lt;td&gt;0&lt;/td&gt;&lt;td&gt;&lt;/td&gt;&lt;/tr&gt;</v>
      </c>
    </row>
    <row r="420" spans="1:11" ht="63.75" thickBot="1" x14ac:dyDescent="0.3">
      <c r="A420" s="11">
        <v>1604209090</v>
      </c>
      <c r="B420" s="6">
        <v>3</v>
      </c>
      <c r="C420" s="7" t="s">
        <v>3055</v>
      </c>
      <c r="D420" s="6">
        <v>2</v>
      </c>
      <c r="E420" s="7" t="s">
        <v>3041</v>
      </c>
      <c r="F420" s="6">
        <v>0</v>
      </c>
      <c r="G420" s="8"/>
      <c r="H420" s="6">
        <v>0</v>
      </c>
      <c r="I420" s="8"/>
      <c r="K420" t="str">
        <f t="shared" si="7"/>
        <v>&lt;tr&gt;&lt;td&gt;1604209090&lt;/td&gt;&lt;td&gt;3&lt;/td&gt;&lt;td&gt;паштет из печени трески&lt;/td&gt;&lt;td&gt;2&lt;/td&gt;&lt;td&gt;в жестяных банках&lt;/td&gt;&lt;td&gt;0&lt;/td&gt;&lt;td&gt;&lt;/td&gt;&lt;td&gt;0&lt;/td&gt;&lt;td&gt;&lt;/td&gt;&lt;/tr&gt;</v>
      </c>
    </row>
    <row r="421" spans="1:11" ht="142.5" thickBot="1" x14ac:dyDescent="0.3">
      <c r="A421" s="11">
        <v>1604209090</v>
      </c>
      <c r="B421" s="6">
        <v>3</v>
      </c>
      <c r="C421" s="7" t="s">
        <v>3055</v>
      </c>
      <c r="D421" s="6">
        <v>3</v>
      </c>
      <c r="E421" s="7" t="s">
        <v>3042</v>
      </c>
      <c r="F421" s="6">
        <v>0</v>
      </c>
      <c r="G421" s="8"/>
      <c r="H421" s="6">
        <v>0</v>
      </c>
      <c r="I421" s="8"/>
      <c r="K421" t="str">
        <f t="shared" si="7"/>
        <v>&lt;tr&gt;&lt;td&gt;1604209090&lt;/td&gt;&lt;td&gt;3&lt;/td&gt;&lt;td&gt;паштет из печени трески&lt;/td&gt;&lt;td&gt;3&lt;/td&gt;&lt;td&gt;в полимерной и другой мелкорозничной упаковке&lt;/td&gt;&lt;td&gt;0&lt;/td&gt;&lt;td&gt;&lt;/td&gt;&lt;td&gt;0&lt;/td&gt;&lt;td&gt;&lt;/td&gt;&lt;/tr&gt;</v>
      </c>
    </row>
    <row r="422" spans="1:11" ht="63.75" thickBot="1" x14ac:dyDescent="0.3">
      <c r="A422" s="11">
        <v>1604209090</v>
      </c>
      <c r="B422" s="6">
        <v>3</v>
      </c>
      <c r="C422" s="7" t="s">
        <v>3055</v>
      </c>
      <c r="D422" s="6">
        <v>9</v>
      </c>
      <c r="E422" s="7" t="s">
        <v>2893</v>
      </c>
      <c r="F422" s="6">
        <v>0</v>
      </c>
      <c r="G422" s="8"/>
      <c r="H422" s="6">
        <v>0</v>
      </c>
      <c r="I422" s="8"/>
      <c r="K422" t="str">
        <f t="shared" si="7"/>
        <v>&lt;tr&gt;&lt;td&gt;1604209090&lt;/td&gt;&lt;td&gt;3&lt;/td&gt;&lt;td&gt;паштет из печени трески&lt;/td&gt;&lt;td&gt;9&lt;/td&gt;&lt;td&gt;прочие&lt;/td&gt;&lt;td&gt;0&lt;/td&gt;&lt;td&gt;&lt;/td&gt;&lt;td&gt;0&lt;/td&gt;&lt;td&gt;&lt;/td&gt;&lt;/tr&gt;</v>
      </c>
    </row>
    <row r="423" spans="1:11" ht="63.75" thickBot="1" x14ac:dyDescent="0.3">
      <c r="A423" s="11">
        <v>1604209090</v>
      </c>
      <c r="B423" s="6">
        <v>4</v>
      </c>
      <c r="C423" s="7" t="s">
        <v>3056</v>
      </c>
      <c r="D423" s="6">
        <v>1</v>
      </c>
      <c r="E423" s="7" t="s">
        <v>3040</v>
      </c>
      <c r="F423" s="6">
        <v>0</v>
      </c>
      <c r="G423" s="8"/>
      <c r="H423" s="6">
        <v>0</v>
      </c>
      <c r="I423" s="8"/>
      <c r="K423" t="str">
        <f t="shared" si="7"/>
        <v>&lt;tr&gt;&lt;td&gt;1604209090&lt;/td&gt;&lt;td&gt;4&lt;/td&gt;&lt;td&gt;паштет из печени щуки&lt;/td&gt;&lt;td&gt;1&lt;/td&gt;&lt;td&gt;в стеклянных банках&lt;/td&gt;&lt;td&gt;0&lt;/td&gt;&lt;td&gt;&lt;/td&gt;&lt;td&gt;0&lt;/td&gt;&lt;td&gt;&lt;/td&gt;&lt;/tr&gt;</v>
      </c>
    </row>
    <row r="424" spans="1:11" ht="63.75" thickBot="1" x14ac:dyDescent="0.3">
      <c r="A424" s="11">
        <v>1604209090</v>
      </c>
      <c r="B424" s="6">
        <v>4</v>
      </c>
      <c r="C424" s="7" t="s">
        <v>3056</v>
      </c>
      <c r="D424" s="6">
        <v>2</v>
      </c>
      <c r="E424" s="7" t="s">
        <v>3041</v>
      </c>
      <c r="F424" s="6">
        <v>0</v>
      </c>
      <c r="G424" s="8"/>
      <c r="H424" s="6">
        <v>0</v>
      </c>
      <c r="I424" s="8"/>
      <c r="K424" t="str">
        <f t="shared" si="7"/>
        <v>&lt;tr&gt;&lt;td&gt;1604209090&lt;/td&gt;&lt;td&gt;4&lt;/td&gt;&lt;td&gt;паштет из печени щуки&lt;/td&gt;&lt;td&gt;2&lt;/td&gt;&lt;td&gt;в жестяных банках&lt;/td&gt;&lt;td&gt;0&lt;/td&gt;&lt;td&gt;&lt;/td&gt;&lt;td&gt;0&lt;/td&gt;&lt;td&gt;&lt;/td&gt;&lt;/tr&gt;</v>
      </c>
    </row>
    <row r="425" spans="1:11" ht="142.5" thickBot="1" x14ac:dyDescent="0.3">
      <c r="A425" s="11">
        <v>1604209090</v>
      </c>
      <c r="B425" s="6">
        <v>4</v>
      </c>
      <c r="C425" s="7" t="s">
        <v>3056</v>
      </c>
      <c r="D425" s="6">
        <v>3</v>
      </c>
      <c r="E425" s="7" t="s">
        <v>3042</v>
      </c>
      <c r="F425" s="6">
        <v>0</v>
      </c>
      <c r="G425" s="8"/>
      <c r="H425" s="6">
        <v>0</v>
      </c>
      <c r="I425" s="8"/>
      <c r="K425" t="str">
        <f t="shared" si="7"/>
        <v>&lt;tr&gt;&lt;td&gt;1604209090&lt;/td&gt;&lt;td&gt;4&lt;/td&gt;&lt;td&gt;паштет из печени щуки&lt;/td&gt;&lt;td&gt;3&lt;/td&gt;&lt;td&gt;в полимерной и другой мелкорозничной упаковке&lt;/td&gt;&lt;td&gt;0&lt;/td&gt;&lt;td&gt;&lt;/td&gt;&lt;td&gt;0&lt;/td&gt;&lt;td&gt;&lt;/td&gt;&lt;/tr&gt;</v>
      </c>
    </row>
    <row r="426" spans="1:11" ht="63.75" thickBot="1" x14ac:dyDescent="0.3">
      <c r="A426" s="11">
        <v>1604209090</v>
      </c>
      <c r="B426" s="6">
        <v>4</v>
      </c>
      <c r="C426" s="7" t="s">
        <v>3056</v>
      </c>
      <c r="D426" s="6">
        <v>9</v>
      </c>
      <c r="E426" s="7" t="s">
        <v>2893</v>
      </c>
      <c r="F426" s="6">
        <v>0</v>
      </c>
      <c r="G426" s="8"/>
      <c r="H426" s="6">
        <v>0</v>
      </c>
      <c r="I426" s="8"/>
      <c r="K426" t="str">
        <f t="shared" si="7"/>
        <v>&lt;tr&gt;&lt;td&gt;1604209090&lt;/td&gt;&lt;td&gt;4&lt;/td&gt;&lt;td&gt;паштет из печени щуки&lt;/td&gt;&lt;td&gt;9&lt;/td&gt;&lt;td&gt;прочие&lt;/td&gt;&lt;td&gt;0&lt;/td&gt;&lt;td&gt;&lt;/td&gt;&lt;td&gt;0&lt;/td&gt;&lt;td&gt;&lt;/td&gt;&lt;/tr&gt;</v>
      </c>
    </row>
    <row r="427" spans="1:11" ht="79.5" thickBot="1" x14ac:dyDescent="0.3">
      <c r="A427" s="11">
        <v>1604209090</v>
      </c>
      <c r="B427" s="6">
        <v>5</v>
      </c>
      <c r="C427" s="7" t="s">
        <v>3057</v>
      </c>
      <c r="D427" s="6">
        <v>1</v>
      </c>
      <c r="E427" s="7" t="s">
        <v>3040</v>
      </c>
      <c r="F427" s="6">
        <v>0</v>
      </c>
      <c r="G427" s="8"/>
      <c r="H427" s="6">
        <v>0</v>
      </c>
      <c r="I427" s="8"/>
      <c r="K427" t="str">
        <f t="shared" si="7"/>
        <v>&lt;tr&gt;&lt;td&gt;1604209090&lt;/td&gt;&lt;td&gt;5&lt;/td&gt;&lt;td&gt;паштет из печени прочей рыбы&lt;/td&gt;&lt;td&gt;1&lt;/td&gt;&lt;td&gt;в стеклянных банках&lt;/td&gt;&lt;td&gt;0&lt;/td&gt;&lt;td&gt;&lt;/td&gt;&lt;td&gt;0&lt;/td&gt;&lt;td&gt;&lt;/td&gt;&lt;/tr&gt;</v>
      </c>
    </row>
    <row r="428" spans="1:11" ht="79.5" thickBot="1" x14ac:dyDescent="0.3">
      <c r="A428" s="11">
        <v>1604209090</v>
      </c>
      <c r="B428" s="6">
        <v>5</v>
      </c>
      <c r="C428" s="7" t="s">
        <v>3057</v>
      </c>
      <c r="D428" s="6">
        <v>2</v>
      </c>
      <c r="E428" s="8" t="s">
        <v>3041</v>
      </c>
      <c r="F428" s="6">
        <v>0</v>
      </c>
      <c r="G428" s="8"/>
      <c r="H428" s="6">
        <v>0</v>
      </c>
      <c r="I428" s="8"/>
      <c r="K428" t="str">
        <f t="shared" si="7"/>
        <v>&lt;tr&gt;&lt;td&gt;1604209090&lt;/td&gt;&lt;td&gt;5&lt;/td&gt;&lt;td&gt;паштет из печени прочей рыбы&lt;/td&gt;&lt;td&gt;2&lt;/td&gt;&lt;td&gt;в жестяных банках&lt;/td&gt;&lt;td&gt;0&lt;/td&gt;&lt;td&gt;&lt;/td&gt;&lt;td&gt;0&lt;/td&gt;&lt;td&gt;&lt;/td&gt;&lt;/tr&gt;</v>
      </c>
    </row>
    <row r="429" spans="1:11" ht="142.5" thickBot="1" x14ac:dyDescent="0.3">
      <c r="A429" s="11">
        <v>1604209090</v>
      </c>
      <c r="B429" s="6">
        <v>5</v>
      </c>
      <c r="C429" s="7" t="s">
        <v>3057</v>
      </c>
      <c r="D429" s="6">
        <v>3</v>
      </c>
      <c r="E429" s="7" t="s">
        <v>3042</v>
      </c>
      <c r="F429" s="6">
        <v>0</v>
      </c>
      <c r="G429" s="8"/>
      <c r="H429" s="6">
        <v>0</v>
      </c>
      <c r="I429" s="8"/>
      <c r="K429" t="str">
        <f t="shared" si="7"/>
        <v>&lt;tr&gt;&lt;td&gt;1604209090&lt;/td&gt;&lt;td&gt;5&lt;/td&gt;&lt;td&gt;паштет из печени прочей рыбы&lt;/td&gt;&lt;td&gt;3&lt;/td&gt;&lt;td&gt;в полимерной и другой мелкорозничной упаковке&lt;/td&gt;&lt;td&gt;0&lt;/td&gt;&lt;td&gt;&lt;/td&gt;&lt;td&gt;0&lt;/td&gt;&lt;td&gt;&lt;/td&gt;&lt;/tr&gt;</v>
      </c>
    </row>
    <row r="430" spans="1:11" ht="79.5" thickBot="1" x14ac:dyDescent="0.3">
      <c r="A430" s="11">
        <v>1604209090</v>
      </c>
      <c r="B430" s="6">
        <v>5</v>
      </c>
      <c r="C430" s="7" t="s">
        <v>3057</v>
      </c>
      <c r="D430" s="6">
        <v>9</v>
      </c>
      <c r="E430" s="7" t="s">
        <v>2893</v>
      </c>
      <c r="F430" s="6">
        <v>0</v>
      </c>
      <c r="G430" s="8"/>
      <c r="H430" s="6">
        <v>0</v>
      </c>
      <c r="I430" s="8"/>
      <c r="K430" t="str">
        <f t="shared" si="7"/>
        <v>&lt;tr&gt;&lt;td&gt;1604209090&lt;/td&gt;&lt;td&gt;5&lt;/td&gt;&lt;td&gt;паштет из печени прочей рыбы&lt;/td&gt;&lt;td&gt;9&lt;/td&gt;&lt;td&gt;прочие&lt;/td&gt;&lt;td&gt;0&lt;/td&gt;&lt;td&gt;&lt;/td&gt;&lt;td&gt;0&lt;/td&gt;&lt;td&gt;&lt;/td&gt;&lt;/tr&gt;</v>
      </c>
    </row>
    <row r="431" spans="1:11" ht="205.5" thickBot="1" x14ac:dyDescent="0.3">
      <c r="A431" s="11">
        <v>1604209090</v>
      </c>
      <c r="B431" s="6">
        <v>9</v>
      </c>
      <c r="C431" s="7" t="s">
        <v>2893</v>
      </c>
      <c r="D431" s="6">
        <v>1</v>
      </c>
      <c r="E431" s="7" t="s">
        <v>3034</v>
      </c>
      <c r="F431" s="6">
        <v>1</v>
      </c>
      <c r="G431" s="7" t="s">
        <v>3035</v>
      </c>
      <c r="H431" s="6">
        <v>0</v>
      </c>
      <c r="I431" s="8"/>
      <c r="K431" t="str">
        <f t="shared" si="7"/>
        <v>&lt;tr&gt;&lt;td&gt;1604209090&lt;/td&gt;&lt;td&gt;9&lt;/td&gt;&lt;td&gt;прочие&lt;/td&gt;&lt;td&gt;1&lt;/td&gt;&lt;td&gt;в жестяных банках, в полимерной и другой мелкорозничной упаковке&lt;/td&gt;&lt;td&gt;1&lt;/td&gt;&lt;td&gt;в жестяных банках с ключом&lt;/td&gt;&lt;td&gt;0&lt;/td&gt;&lt;td&gt;&lt;/td&gt;&lt;/tr&gt;</v>
      </c>
    </row>
    <row r="432" spans="1:11" ht="205.5" thickBot="1" x14ac:dyDescent="0.3">
      <c r="A432" s="11">
        <v>1604209090</v>
      </c>
      <c r="B432" s="6">
        <v>9</v>
      </c>
      <c r="C432" s="7" t="s">
        <v>2893</v>
      </c>
      <c r="D432" s="6">
        <v>1</v>
      </c>
      <c r="E432" s="7" t="s">
        <v>3034</v>
      </c>
      <c r="F432" s="6">
        <v>9</v>
      </c>
      <c r="G432" s="7" t="s">
        <v>2893</v>
      </c>
      <c r="H432" s="6">
        <v>0</v>
      </c>
      <c r="I432" s="8"/>
      <c r="K432" t="str">
        <f t="shared" si="7"/>
        <v>&lt;tr&gt;&lt;td&gt;1604209090&lt;/td&gt;&lt;td&gt;9&lt;/td&gt;&lt;td&gt;прочие&lt;/td&gt;&lt;td&gt;1&lt;/td&gt;&lt;td&gt;в жестяных банках, в полимерной и другой мелкорозничной упаковке&lt;/td&gt;&lt;td&gt;9&lt;/td&gt;&lt;td&gt;прочие&lt;/td&gt;&lt;td&gt;0&lt;/td&gt;&lt;td&gt;&lt;/td&gt;&lt;/tr&gt;</v>
      </c>
    </row>
    <row r="433" spans="1:11" ht="16.5" thickBot="1" x14ac:dyDescent="0.3">
      <c r="A433" s="11">
        <v>1604209090</v>
      </c>
      <c r="B433" s="6">
        <v>9</v>
      </c>
      <c r="C433" s="7" t="s">
        <v>2893</v>
      </c>
      <c r="D433" s="6">
        <v>9</v>
      </c>
      <c r="E433" s="7" t="s">
        <v>2893</v>
      </c>
      <c r="F433" s="6">
        <v>0</v>
      </c>
      <c r="G433" s="8"/>
      <c r="H433" s="6">
        <v>0</v>
      </c>
      <c r="I433" s="8"/>
      <c r="K433" t="str">
        <f t="shared" si="7"/>
        <v>&lt;tr&gt;&lt;td&gt;1604209090&lt;/td&gt;&lt;td&gt;9&lt;/td&gt;&lt;td&gt;прочие&lt;/td&gt;&lt;td&gt;9&lt;/td&gt;&lt;td&gt;прочие&lt;/td&gt;&lt;td&gt;0&lt;/td&gt;&lt;td&gt;&lt;/td&gt;&lt;td&gt;0&lt;/td&gt;&lt;td&gt;&lt;/td&gt;&lt;/tr&gt;</v>
      </c>
    </row>
    <row r="434" spans="1:11" ht="174" thickBot="1" x14ac:dyDescent="0.3">
      <c r="A434" s="11">
        <v>2002901100</v>
      </c>
      <c r="B434" s="6">
        <v>1</v>
      </c>
      <c r="C434" s="7" t="s">
        <v>3058</v>
      </c>
      <c r="D434" s="6">
        <v>0</v>
      </c>
      <c r="E434" s="8"/>
      <c r="F434" s="6">
        <v>0</v>
      </c>
      <c r="G434" s="8"/>
      <c r="H434" s="6">
        <v>0</v>
      </c>
      <c r="I434" s="8"/>
      <c r="K434" t="str">
        <f t="shared" si="7"/>
        <v>&lt;tr&gt;&lt;td&gt;2002901100&lt;/td&gt;&lt;td&gt;1&lt;/td&gt;&lt;td&gt;в первичных упаковках нетто-массой более 1 кг, но не более 50 кг&lt;/td&gt;&lt;td&gt;0&lt;/td&gt;&lt;td&gt;&lt;/td&gt;&lt;td&gt;0&lt;/td&gt;&lt;td&gt;&lt;/td&gt;&lt;td&gt;0&lt;/td&gt;&lt;td&gt;&lt;/td&gt;&lt;/tr&gt;</v>
      </c>
    </row>
    <row r="435" spans="1:11" ht="126.75" thickBot="1" x14ac:dyDescent="0.3">
      <c r="A435" s="11">
        <v>2002901100</v>
      </c>
      <c r="B435" s="6">
        <v>2</v>
      </c>
      <c r="C435" s="7" t="s">
        <v>3059</v>
      </c>
      <c r="D435" s="6">
        <v>0</v>
      </c>
      <c r="E435" s="8"/>
      <c r="F435" s="6">
        <v>0</v>
      </c>
      <c r="G435" s="8"/>
      <c r="H435" s="6">
        <v>0</v>
      </c>
      <c r="I435" s="8"/>
      <c r="K435" t="str">
        <f t="shared" si="7"/>
        <v>&lt;tr&gt;&lt;td&gt;2002901100&lt;/td&gt;&lt;td&gt;2&lt;/td&gt;&lt;td&gt;в первичных упаковках нетто-массой более 50 кг&lt;/td&gt;&lt;td&gt;0&lt;/td&gt;&lt;td&gt;&lt;/td&gt;&lt;td&gt;0&lt;/td&gt;&lt;td&gt;&lt;/td&gt;&lt;td&gt;0&lt;/td&gt;&lt;td&gt;&lt;/td&gt;&lt;/tr&gt;</v>
      </c>
    </row>
    <row r="436" spans="1:11" ht="142.5" thickBot="1" x14ac:dyDescent="0.3">
      <c r="A436" s="11">
        <v>2002901900</v>
      </c>
      <c r="B436" s="6">
        <v>1</v>
      </c>
      <c r="C436" s="7" t="s">
        <v>3060</v>
      </c>
      <c r="D436" s="6">
        <v>0</v>
      </c>
      <c r="E436" s="8"/>
      <c r="F436" s="6">
        <v>0</v>
      </c>
      <c r="G436" s="8"/>
      <c r="H436" s="6">
        <v>0</v>
      </c>
      <c r="I436" s="8"/>
      <c r="K436" t="str">
        <f t="shared" si="7"/>
        <v>&lt;tr&gt;&lt;td&gt;2002901900&lt;/td&gt;&lt;td&gt;1&lt;/td&gt;&lt;td&gt;в первичных упаковках нетто-массой не более 99 г&lt;/td&gt;&lt;td&gt;0&lt;/td&gt;&lt;td&gt;&lt;/td&gt;&lt;td&gt;0&lt;/td&gt;&lt;td&gt;&lt;/td&gt;&lt;td&gt;0&lt;/td&gt;&lt;td&gt;&lt;/td&gt;&lt;/tr&gt;</v>
      </c>
    </row>
    <row r="437" spans="1:11" ht="189.75" thickBot="1" x14ac:dyDescent="0.3">
      <c r="A437" s="11">
        <v>2002901900</v>
      </c>
      <c r="B437" s="6">
        <v>2</v>
      </c>
      <c r="C437" s="7" t="s">
        <v>3061</v>
      </c>
      <c r="D437" s="6">
        <v>0</v>
      </c>
      <c r="E437" s="8"/>
      <c r="F437" s="6">
        <v>0</v>
      </c>
      <c r="G437" s="8"/>
      <c r="H437" s="6">
        <v>0</v>
      </c>
      <c r="I437" s="8"/>
      <c r="K437" t="str">
        <f t="shared" si="7"/>
        <v>&lt;tr&gt;&lt;td&gt;2002901900&lt;/td&gt;&lt;td&gt;2&lt;/td&gt;&lt;td&gt;в первичных упаковках нетто-массой не менее 100 г, но не более 199 г&lt;/td&gt;&lt;td&gt;0&lt;/td&gt;&lt;td&gt;&lt;/td&gt;&lt;td&gt;0&lt;/td&gt;&lt;td&gt;&lt;/td&gt;&lt;td&gt;0&lt;/td&gt;&lt;td&gt;&lt;/td&gt;&lt;/tr&gt;</v>
      </c>
    </row>
    <row r="438" spans="1:11" ht="189.75" thickBot="1" x14ac:dyDescent="0.3">
      <c r="A438" s="11">
        <v>2002901900</v>
      </c>
      <c r="B438" s="6">
        <v>3</v>
      </c>
      <c r="C438" s="7" t="s">
        <v>3062</v>
      </c>
      <c r="D438" s="6">
        <v>0</v>
      </c>
      <c r="E438" s="8"/>
      <c r="F438" s="6">
        <v>0</v>
      </c>
      <c r="G438" s="8"/>
      <c r="H438" s="6">
        <v>0</v>
      </c>
      <c r="I438" s="8"/>
      <c r="K438" t="str">
        <f t="shared" si="7"/>
        <v>&lt;tr&gt;&lt;td&gt;2002901900&lt;/td&gt;&lt;td&gt;3&lt;/td&gt;&lt;td&gt;в первичных упаковках нетто-массой не менее 200 г, но не более 399 г&lt;/td&gt;&lt;td&gt;0&lt;/td&gt;&lt;td&gt;&lt;/td&gt;&lt;td&gt;0&lt;/td&gt;&lt;td&gt;&lt;/td&gt;&lt;td&gt;0&lt;/td&gt;&lt;td&gt;&lt;/td&gt;&lt;/tr&gt;</v>
      </c>
    </row>
    <row r="439" spans="1:11" ht="189.75" thickBot="1" x14ac:dyDescent="0.3">
      <c r="A439" s="11">
        <v>2002901900</v>
      </c>
      <c r="B439" s="6">
        <v>4</v>
      </c>
      <c r="C439" s="7" t="s">
        <v>3063</v>
      </c>
      <c r="D439" s="6">
        <v>0</v>
      </c>
      <c r="E439" s="8"/>
      <c r="F439" s="6">
        <v>0</v>
      </c>
      <c r="G439" s="8"/>
      <c r="H439" s="6">
        <v>0</v>
      </c>
      <c r="I439" s="8"/>
      <c r="K439" t="str">
        <f t="shared" si="7"/>
        <v>&lt;tr&gt;&lt;td&gt;2002901900&lt;/td&gt;&lt;td&gt;4&lt;/td&gt;&lt;td&gt;в первичных упаковках нетто-массой не менее 400 г, но не более 799 г&lt;/td&gt;&lt;td&gt;0&lt;/td&gt;&lt;td&gt;&lt;/td&gt;&lt;td&gt;0&lt;/td&gt;&lt;td&gt;&lt;/td&gt;&lt;td&gt;0&lt;/td&gt;&lt;td&gt;&lt;/td&gt;&lt;/tr&gt;</v>
      </c>
    </row>
    <row r="440" spans="1:11" ht="189.75" thickBot="1" x14ac:dyDescent="0.3">
      <c r="A440" s="11">
        <v>2002901900</v>
      </c>
      <c r="B440" s="6">
        <v>5</v>
      </c>
      <c r="C440" s="7" t="s">
        <v>3064</v>
      </c>
      <c r="D440" s="6">
        <v>0</v>
      </c>
      <c r="E440" s="8"/>
      <c r="F440" s="6">
        <v>0</v>
      </c>
      <c r="G440" s="8"/>
      <c r="H440" s="6">
        <v>0</v>
      </c>
      <c r="I440" s="8"/>
      <c r="K440" t="str">
        <f t="shared" si="7"/>
        <v>&lt;tr&gt;&lt;td&gt;2002901900&lt;/td&gt;&lt;td&gt;5&lt;/td&gt;&lt;td&gt;в первичных упаковках нетто-массой не менее 800 г, но не более 1 кг&lt;/td&gt;&lt;td&gt;0&lt;/td&gt;&lt;td&gt;&lt;/td&gt;&lt;td&gt;0&lt;/td&gt;&lt;td&gt;&lt;/td&gt;&lt;td&gt;0&lt;/td&gt;&lt;td&gt;&lt;/td&gt;&lt;/tr&gt;</v>
      </c>
    </row>
    <row r="441" spans="1:11" ht="174" thickBot="1" x14ac:dyDescent="0.3">
      <c r="A441" s="11">
        <v>2002903100</v>
      </c>
      <c r="B441" s="6">
        <v>1</v>
      </c>
      <c r="C441" s="7" t="s">
        <v>3058</v>
      </c>
      <c r="D441" s="6">
        <v>0</v>
      </c>
      <c r="E441" s="8"/>
      <c r="F441" s="6">
        <v>0</v>
      </c>
      <c r="G441" s="8"/>
      <c r="H441" s="6">
        <v>0</v>
      </c>
      <c r="I441" s="8"/>
      <c r="K441" t="str">
        <f t="shared" si="7"/>
        <v>&lt;tr&gt;&lt;td&gt;2002903100&lt;/td&gt;&lt;td&gt;1&lt;/td&gt;&lt;td&gt;в первичных упаковках нетто-массой более 1 кг, но не более 50 кг&lt;/td&gt;&lt;td&gt;0&lt;/td&gt;&lt;td&gt;&lt;/td&gt;&lt;td&gt;0&lt;/td&gt;&lt;td&gt;&lt;/td&gt;&lt;td&gt;0&lt;/td&gt;&lt;td&gt;&lt;/td&gt;&lt;/tr&gt;</v>
      </c>
    </row>
    <row r="442" spans="1:11" ht="126.75" thickBot="1" x14ac:dyDescent="0.3">
      <c r="A442" s="11">
        <v>2002903100</v>
      </c>
      <c r="B442" s="6">
        <v>2</v>
      </c>
      <c r="C442" s="7" t="s">
        <v>3059</v>
      </c>
      <c r="D442" s="6">
        <v>0</v>
      </c>
      <c r="E442" s="8"/>
      <c r="F442" s="6">
        <v>0</v>
      </c>
      <c r="G442" s="8"/>
      <c r="H442" s="6">
        <v>0</v>
      </c>
      <c r="I442" s="8"/>
      <c r="K442" t="str">
        <f t="shared" si="7"/>
        <v>&lt;tr&gt;&lt;td&gt;2002903100&lt;/td&gt;&lt;td&gt;2&lt;/td&gt;&lt;td&gt;в первичных упаковках нетто-массой более 50 кг&lt;/td&gt;&lt;td&gt;0&lt;/td&gt;&lt;td&gt;&lt;/td&gt;&lt;td&gt;0&lt;/td&gt;&lt;td&gt;&lt;/td&gt;&lt;td&gt;0&lt;/td&gt;&lt;td&gt;&lt;/td&gt;&lt;/tr&gt;</v>
      </c>
    </row>
    <row r="443" spans="1:11" ht="142.5" thickBot="1" x14ac:dyDescent="0.3">
      <c r="A443" s="11">
        <v>2002903900</v>
      </c>
      <c r="B443" s="6">
        <v>1</v>
      </c>
      <c r="C443" s="7" t="s">
        <v>3060</v>
      </c>
      <c r="D443" s="6">
        <v>0</v>
      </c>
      <c r="E443" s="8"/>
      <c r="F443" s="6">
        <v>0</v>
      </c>
      <c r="G443" s="8"/>
      <c r="H443" s="6">
        <v>0</v>
      </c>
      <c r="I443" s="8"/>
      <c r="K443" t="str">
        <f t="shared" si="7"/>
        <v>&lt;tr&gt;&lt;td&gt;2002903900&lt;/td&gt;&lt;td&gt;1&lt;/td&gt;&lt;td&gt;в первичных упаковках нетто-массой не более 99 г&lt;/td&gt;&lt;td&gt;0&lt;/td&gt;&lt;td&gt;&lt;/td&gt;&lt;td&gt;0&lt;/td&gt;&lt;td&gt;&lt;/td&gt;&lt;td&gt;0&lt;/td&gt;&lt;td&gt;&lt;/td&gt;&lt;/tr&gt;</v>
      </c>
    </row>
    <row r="444" spans="1:11" ht="189.75" thickBot="1" x14ac:dyDescent="0.3">
      <c r="A444" s="11">
        <v>2002903900</v>
      </c>
      <c r="B444" s="6">
        <v>2</v>
      </c>
      <c r="C444" s="7" t="s">
        <v>3061</v>
      </c>
      <c r="D444" s="6">
        <v>0</v>
      </c>
      <c r="E444" s="8"/>
      <c r="F444" s="6">
        <v>0</v>
      </c>
      <c r="G444" s="8"/>
      <c r="H444" s="6">
        <v>0</v>
      </c>
      <c r="I444" s="8"/>
      <c r="K444" t="str">
        <f t="shared" si="7"/>
        <v>&lt;tr&gt;&lt;td&gt;2002903900&lt;/td&gt;&lt;td&gt;2&lt;/td&gt;&lt;td&gt;в первичных упаковках нетто-массой не менее 100 г, но не более 199 г&lt;/td&gt;&lt;td&gt;0&lt;/td&gt;&lt;td&gt;&lt;/td&gt;&lt;td&gt;0&lt;/td&gt;&lt;td&gt;&lt;/td&gt;&lt;td&gt;0&lt;/td&gt;&lt;td&gt;&lt;/td&gt;&lt;/tr&gt;</v>
      </c>
    </row>
    <row r="445" spans="1:11" ht="189.75" thickBot="1" x14ac:dyDescent="0.3">
      <c r="A445" s="11">
        <v>2002903900</v>
      </c>
      <c r="B445" s="6">
        <v>3</v>
      </c>
      <c r="C445" s="7" t="s">
        <v>3062</v>
      </c>
      <c r="D445" s="6">
        <v>0</v>
      </c>
      <c r="E445" s="8"/>
      <c r="F445" s="6">
        <v>0</v>
      </c>
      <c r="G445" s="8"/>
      <c r="H445" s="6">
        <v>0</v>
      </c>
      <c r="I445" s="8"/>
      <c r="K445" t="str">
        <f t="shared" si="7"/>
        <v>&lt;tr&gt;&lt;td&gt;2002903900&lt;/td&gt;&lt;td&gt;3&lt;/td&gt;&lt;td&gt;в первичных упаковках нетто-массой не менее 200 г, но не более 399 г&lt;/td&gt;&lt;td&gt;0&lt;/td&gt;&lt;td&gt;&lt;/td&gt;&lt;td&gt;0&lt;/td&gt;&lt;td&gt;&lt;/td&gt;&lt;td&gt;0&lt;/td&gt;&lt;td&gt;&lt;/td&gt;&lt;/tr&gt;</v>
      </c>
    </row>
    <row r="446" spans="1:11" ht="189.75" thickBot="1" x14ac:dyDescent="0.3">
      <c r="A446" s="11">
        <v>2002903900</v>
      </c>
      <c r="B446" s="6">
        <v>4</v>
      </c>
      <c r="C446" s="7" t="s">
        <v>3063</v>
      </c>
      <c r="D446" s="6">
        <v>0</v>
      </c>
      <c r="E446" s="8"/>
      <c r="F446" s="6">
        <v>0</v>
      </c>
      <c r="G446" s="8"/>
      <c r="H446" s="6">
        <v>0</v>
      </c>
      <c r="I446" s="8"/>
      <c r="K446" t="str">
        <f t="shared" si="7"/>
        <v>&lt;tr&gt;&lt;td&gt;2002903900&lt;/td&gt;&lt;td&gt;4&lt;/td&gt;&lt;td&gt;в первичных упаковках нетто-массой не менее 400 г, но не более 799 г&lt;/td&gt;&lt;td&gt;0&lt;/td&gt;&lt;td&gt;&lt;/td&gt;&lt;td&gt;0&lt;/td&gt;&lt;td&gt;&lt;/td&gt;&lt;td&gt;0&lt;/td&gt;&lt;td&gt;&lt;/td&gt;&lt;/tr&gt;</v>
      </c>
    </row>
    <row r="447" spans="1:11" ht="189.75" thickBot="1" x14ac:dyDescent="0.3">
      <c r="A447" s="11">
        <v>2002903900</v>
      </c>
      <c r="B447" s="6">
        <v>5</v>
      </c>
      <c r="C447" s="7" t="s">
        <v>3064</v>
      </c>
      <c r="D447" s="6">
        <v>0</v>
      </c>
      <c r="E447" s="8"/>
      <c r="F447" s="6">
        <v>0</v>
      </c>
      <c r="G447" s="8"/>
      <c r="H447" s="6">
        <v>0</v>
      </c>
      <c r="I447" s="8"/>
      <c r="K447" t="str">
        <f t="shared" si="7"/>
        <v>&lt;tr&gt;&lt;td&gt;2002903900&lt;/td&gt;&lt;td&gt;5&lt;/td&gt;&lt;td&gt;в первичных упаковках нетто-массой не менее 800 г, но не более 1 кг&lt;/td&gt;&lt;td&gt;0&lt;/td&gt;&lt;td&gt;&lt;/td&gt;&lt;td&gt;0&lt;/td&gt;&lt;td&gt;&lt;/td&gt;&lt;td&gt;0&lt;/td&gt;&lt;td&gt;&lt;/td&gt;&lt;/tr&gt;</v>
      </c>
    </row>
    <row r="448" spans="1:11" ht="174" thickBot="1" x14ac:dyDescent="0.3">
      <c r="A448" s="11">
        <v>2002909100</v>
      </c>
      <c r="B448" s="6">
        <v>1</v>
      </c>
      <c r="C448" s="7" t="s">
        <v>3058</v>
      </c>
      <c r="D448" s="6">
        <v>0</v>
      </c>
      <c r="E448" s="8"/>
      <c r="F448" s="6">
        <v>0</v>
      </c>
      <c r="G448" s="8"/>
      <c r="H448" s="6">
        <v>0</v>
      </c>
      <c r="I448" s="8"/>
      <c r="K448" t="str">
        <f t="shared" si="7"/>
        <v>&lt;tr&gt;&lt;td&gt;2002909100&lt;/td&gt;&lt;td&gt;1&lt;/td&gt;&lt;td&gt;в первичных упаковках нетто-массой более 1 кг, но не более 50 кг&lt;/td&gt;&lt;td&gt;0&lt;/td&gt;&lt;td&gt;&lt;/td&gt;&lt;td&gt;0&lt;/td&gt;&lt;td&gt;&lt;/td&gt;&lt;td&gt;0&lt;/td&gt;&lt;td&gt;&lt;/td&gt;&lt;/tr&gt;</v>
      </c>
    </row>
    <row r="449" spans="1:11" ht="126.75" thickBot="1" x14ac:dyDescent="0.3">
      <c r="A449" s="11">
        <v>2002909100</v>
      </c>
      <c r="B449" s="6">
        <v>2</v>
      </c>
      <c r="C449" s="7" t="s">
        <v>3059</v>
      </c>
      <c r="D449" s="6">
        <v>0</v>
      </c>
      <c r="E449" s="8"/>
      <c r="F449" s="6">
        <v>0</v>
      </c>
      <c r="G449" s="8"/>
      <c r="H449" s="6">
        <v>0</v>
      </c>
      <c r="I449" s="8"/>
      <c r="K449" t="str">
        <f t="shared" si="7"/>
        <v>&lt;tr&gt;&lt;td&gt;2002909100&lt;/td&gt;&lt;td&gt;2&lt;/td&gt;&lt;td&gt;в первичных упаковках нетто-массой более 50 кг&lt;/td&gt;&lt;td&gt;0&lt;/td&gt;&lt;td&gt;&lt;/td&gt;&lt;td&gt;0&lt;/td&gt;&lt;td&gt;&lt;/td&gt;&lt;td&gt;0&lt;/td&gt;&lt;td&gt;&lt;/td&gt;&lt;/tr&gt;</v>
      </c>
    </row>
    <row r="450" spans="1:11" ht="142.5" thickBot="1" x14ac:dyDescent="0.3">
      <c r="A450" s="11">
        <v>2002909900</v>
      </c>
      <c r="B450" s="6">
        <v>1</v>
      </c>
      <c r="C450" s="7" t="s">
        <v>3060</v>
      </c>
      <c r="D450" s="6">
        <v>0</v>
      </c>
      <c r="E450" s="8"/>
      <c r="F450" s="6">
        <v>0</v>
      </c>
      <c r="G450" s="8"/>
      <c r="H450" s="6">
        <v>0</v>
      </c>
      <c r="I450" s="8"/>
      <c r="K450" t="str">
        <f t="shared" ref="K450:K513" si="8">_xlfn.CONCAT("&lt;tr&gt;","&lt;td&gt;",A450,"&lt;/td&gt;","&lt;td&gt;",B450,"&lt;/td&gt;","&lt;td&gt;",C450,"&lt;/td&gt;","&lt;td&gt;",D450,"&lt;/td&gt;","&lt;td&gt;",E450,"&lt;/td&gt;","&lt;td&gt;",F450,"&lt;/td&gt;","&lt;td&gt;",G450,"&lt;/td&gt;","&lt;td&gt;",H450,"&lt;/td&gt;","&lt;td&gt;",I450,"&lt;/td&gt;","&lt;/tr&gt;")</f>
        <v>&lt;tr&gt;&lt;td&gt;2002909900&lt;/td&gt;&lt;td&gt;1&lt;/td&gt;&lt;td&gt;в первичных упаковках нетто-массой не более 99 г&lt;/td&gt;&lt;td&gt;0&lt;/td&gt;&lt;td&gt;&lt;/td&gt;&lt;td&gt;0&lt;/td&gt;&lt;td&gt;&lt;/td&gt;&lt;td&gt;0&lt;/td&gt;&lt;td&gt;&lt;/td&gt;&lt;/tr&gt;</v>
      </c>
    </row>
    <row r="451" spans="1:11" ht="189.75" thickBot="1" x14ac:dyDescent="0.3">
      <c r="A451" s="11">
        <v>2002909900</v>
      </c>
      <c r="B451" s="6">
        <v>2</v>
      </c>
      <c r="C451" s="7" t="s">
        <v>3061</v>
      </c>
      <c r="D451" s="6">
        <v>0</v>
      </c>
      <c r="E451" s="8"/>
      <c r="F451" s="6">
        <v>0</v>
      </c>
      <c r="G451" s="8"/>
      <c r="H451" s="6">
        <v>0</v>
      </c>
      <c r="I451" s="8"/>
      <c r="K451" t="str">
        <f t="shared" si="8"/>
        <v>&lt;tr&gt;&lt;td&gt;2002909900&lt;/td&gt;&lt;td&gt;2&lt;/td&gt;&lt;td&gt;в первичных упаковках нетто-массой не менее 100 г, но не более 199 г&lt;/td&gt;&lt;td&gt;0&lt;/td&gt;&lt;td&gt;&lt;/td&gt;&lt;td&gt;0&lt;/td&gt;&lt;td&gt;&lt;/td&gt;&lt;td&gt;0&lt;/td&gt;&lt;td&gt;&lt;/td&gt;&lt;/tr&gt;</v>
      </c>
    </row>
    <row r="452" spans="1:11" ht="189.75" thickBot="1" x14ac:dyDescent="0.3">
      <c r="A452" s="11">
        <v>2002909900</v>
      </c>
      <c r="B452" s="6">
        <v>3</v>
      </c>
      <c r="C452" s="7" t="s">
        <v>3062</v>
      </c>
      <c r="D452" s="6">
        <v>0</v>
      </c>
      <c r="E452" s="8"/>
      <c r="F452" s="6">
        <v>0</v>
      </c>
      <c r="G452" s="8"/>
      <c r="H452" s="6">
        <v>0</v>
      </c>
      <c r="I452" s="8"/>
      <c r="K452" t="str">
        <f t="shared" si="8"/>
        <v>&lt;tr&gt;&lt;td&gt;2002909900&lt;/td&gt;&lt;td&gt;3&lt;/td&gt;&lt;td&gt;в первичных упаковках нетто-массой не менее 200 г, но не более 399 г&lt;/td&gt;&lt;td&gt;0&lt;/td&gt;&lt;td&gt;&lt;/td&gt;&lt;td&gt;0&lt;/td&gt;&lt;td&gt;&lt;/td&gt;&lt;td&gt;0&lt;/td&gt;&lt;td&gt;&lt;/td&gt;&lt;/tr&gt;</v>
      </c>
    </row>
    <row r="453" spans="1:11" ht="189.75" thickBot="1" x14ac:dyDescent="0.3">
      <c r="A453" s="11">
        <v>2002909900</v>
      </c>
      <c r="B453" s="6">
        <v>4</v>
      </c>
      <c r="C453" s="7" t="s">
        <v>3063</v>
      </c>
      <c r="D453" s="6">
        <v>0</v>
      </c>
      <c r="E453" s="8"/>
      <c r="F453" s="6">
        <v>0</v>
      </c>
      <c r="G453" s="8"/>
      <c r="H453" s="6">
        <v>0</v>
      </c>
      <c r="I453" s="8"/>
      <c r="K453" t="str">
        <f t="shared" si="8"/>
        <v>&lt;tr&gt;&lt;td&gt;2002909900&lt;/td&gt;&lt;td&gt;4&lt;/td&gt;&lt;td&gt;в первичных упаковках нетто-массой не менее 400 г, но не более 799 г&lt;/td&gt;&lt;td&gt;0&lt;/td&gt;&lt;td&gt;&lt;/td&gt;&lt;td&gt;0&lt;/td&gt;&lt;td&gt;&lt;/td&gt;&lt;td&gt;0&lt;/td&gt;&lt;td&gt;&lt;/td&gt;&lt;/tr&gt;</v>
      </c>
    </row>
    <row r="454" spans="1:11" ht="189.75" thickBot="1" x14ac:dyDescent="0.3">
      <c r="A454" s="11">
        <v>2002909900</v>
      </c>
      <c r="B454" s="6">
        <v>5</v>
      </c>
      <c r="C454" s="7" t="s">
        <v>3064</v>
      </c>
      <c r="D454" s="6">
        <v>0</v>
      </c>
      <c r="E454" s="8"/>
      <c r="F454" s="6">
        <v>0</v>
      </c>
      <c r="G454" s="8"/>
      <c r="H454" s="6">
        <v>0</v>
      </c>
      <c r="I454" s="8"/>
      <c r="K454" t="str">
        <f t="shared" si="8"/>
        <v>&lt;tr&gt;&lt;td&gt;2002909900&lt;/td&gt;&lt;td&gt;5&lt;/td&gt;&lt;td&gt;в первичных упаковках нетто-массой не менее 800 г, но не более 1 кг&lt;/td&gt;&lt;td&gt;0&lt;/td&gt;&lt;td&gt;&lt;/td&gt;&lt;td&gt;0&lt;/td&gt;&lt;td&gt;&lt;/td&gt;&lt;td&gt;0&lt;/td&gt;&lt;td&gt;&lt;/td&gt;&lt;/tr&gt;</v>
      </c>
    </row>
    <row r="455" spans="1:11" ht="63.75" thickBot="1" x14ac:dyDescent="0.3">
      <c r="A455" s="11">
        <v>2008205900</v>
      </c>
      <c r="B455" s="6">
        <v>1</v>
      </c>
      <c r="C455" s="7" t="s">
        <v>3065</v>
      </c>
      <c r="D455" s="6">
        <v>0</v>
      </c>
      <c r="E455" s="8"/>
      <c r="F455" s="6">
        <v>0</v>
      </c>
      <c r="G455" s="8"/>
      <c r="H455" s="6">
        <v>0</v>
      </c>
      <c r="I455" s="8"/>
      <c r="K455" t="str">
        <f t="shared" si="8"/>
        <v>&lt;tr&gt;&lt;td&gt;2008205900&lt;/td&gt;&lt;td&gt;1&lt;/td&gt;&lt;td&gt;в сахарном сиропе&lt;/td&gt;&lt;td&gt;0&lt;/td&gt;&lt;td&gt;&lt;/td&gt;&lt;td&gt;0&lt;/td&gt;&lt;td&gt;&lt;/td&gt;&lt;td&gt;0&lt;/td&gt;&lt;td&gt;&lt;/td&gt;&lt;/tr&gt;</v>
      </c>
    </row>
    <row r="456" spans="1:11" ht="126.75" thickBot="1" x14ac:dyDescent="0.3">
      <c r="A456" s="11">
        <v>2008205900</v>
      </c>
      <c r="B456" s="6">
        <v>2</v>
      </c>
      <c r="C456" s="7" t="s">
        <v>3066</v>
      </c>
      <c r="D456" s="6">
        <v>0</v>
      </c>
      <c r="E456" s="8"/>
      <c r="F456" s="6">
        <v>0</v>
      </c>
      <c r="G456" s="8"/>
      <c r="H456" s="6">
        <v>0</v>
      </c>
      <c r="I456" s="8"/>
      <c r="K456" t="str">
        <f t="shared" si="8"/>
        <v>&lt;tr&gt;&lt;td&gt;2008205900&lt;/td&gt;&lt;td&gt;2&lt;/td&gt;&lt;td&gt;консервированные путем осмотического обезвоживания&lt;/td&gt;&lt;td&gt;0&lt;/td&gt;&lt;td&gt;&lt;/td&gt;&lt;td&gt;0&lt;/td&gt;&lt;td&gt;&lt;/td&gt;&lt;td&gt;0&lt;/td&gt;&lt;td&gt;&lt;/td&gt;&lt;/tr&gt;</v>
      </c>
    </row>
    <row r="457" spans="1:11" ht="16.5" thickBot="1" x14ac:dyDescent="0.3">
      <c r="A457" s="11">
        <v>2008205900</v>
      </c>
      <c r="B457" s="6">
        <v>9</v>
      </c>
      <c r="C457" s="7" t="s">
        <v>2893</v>
      </c>
      <c r="D457" s="6">
        <v>0</v>
      </c>
      <c r="E457" s="8"/>
      <c r="F457" s="6">
        <v>0</v>
      </c>
      <c r="G457" s="8"/>
      <c r="H457" s="6">
        <v>0</v>
      </c>
      <c r="I457" s="8"/>
      <c r="K457" t="str">
        <f t="shared" si="8"/>
        <v>&lt;tr&gt;&lt;td&gt;2008205900&lt;/td&gt;&lt;td&gt;9&lt;/td&gt;&lt;td&gt;прочие&lt;/td&gt;&lt;td&gt;0&lt;/td&gt;&lt;td&gt;&lt;/td&gt;&lt;td&gt;0&lt;/td&gt;&lt;td&gt;&lt;/td&gt;&lt;td&gt;0&lt;/td&gt;&lt;td&gt;&lt;/td&gt;&lt;/tr&gt;</v>
      </c>
    </row>
    <row r="458" spans="1:11" ht="63.75" thickBot="1" x14ac:dyDescent="0.3">
      <c r="A458" s="11">
        <v>2008605001</v>
      </c>
      <c r="B458" s="6">
        <v>1</v>
      </c>
      <c r="C458" s="7" t="s">
        <v>3065</v>
      </c>
      <c r="D458" s="6">
        <v>0</v>
      </c>
      <c r="E458" s="8"/>
      <c r="F458" s="6">
        <v>0</v>
      </c>
      <c r="G458" s="8"/>
      <c r="H458" s="6">
        <v>0</v>
      </c>
      <c r="I458" s="8"/>
      <c r="K458" t="str">
        <f t="shared" si="8"/>
        <v>&lt;tr&gt;&lt;td&gt;2008605001&lt;/td&gt;&lt;td&gt;1&lt;/td&gt;&lt;td&gt;в сахарном сиропе&lt;/td&gt;&lt;td&gt;0&lt;/td&gt;&lt;td&gt;&lt;/td&gt;&lt;td&gt;0&lt;/td&gt;&lt;td&gt;&lt;/td&gt;&lt;td&gt;0&lt;/td&gt;&lt;td&gt;&lt;/td&gt;&lt;/tr&gt;</v>
      </c>
    </row>
    <row r="459" spans="1:11" ht="126.75" thickBot="1" x14ac:dyDescent="0.3">
      <c r="A459" s="11">
        <v>2008605001</v>
      </c>
      <c r="B459" s="6">
        <v>2</v>
      </c>
      <c r="C459" s="7" t="s">
        <v>3066</v>
      </c>
      <c r="D459" s="6">
        <v>0</v>
      </c>
      <c r="E459" s="8"/>
      <c r="F459" s="6">
        <v>0</v>
      </c>
      <c r="G459" s="8"/>
      <c r="H459" s="6">
        <v>0</v>
      </c>
      <c r="I459" s="8"/>
      <c r="K459" t="str">
        <f t="shared" si="8"/>
        <v>&lt;tr&gt;&lt;td&gt;2008605001&lt;/td&gt;&lt;td&gt;2&lt;/td&gt;&lt;td&gt;консервированные путем осмотического обезвоживания&lt;/td&gt;&lt;td&gt;0&lt;/td&gt;&lt;td&gt;&lt;/td&gt;&lt;td&gt;0&lt;/td&gt;&lt;td&gt;&lt;/td&gt;&lt;td&gt;0&lt;/td&gt;&lt;td&gt;&lt;/td&gt;&lt;/tr&gt;</v>
      </c>
    </row>
    <row r="460" spans="1:11" ht="16.5" thickBot="1" x14ac:dyDescent="0.3">
      <c r="A460" s="12">
        <v>2008605001</v>
      </c>
      <c r="B460" s="5">
        <v>9</v>
      </c>
      <c r="C460" s="9" t="s">
        <v>2893</v>
      </c>
      <c r="D460" s="5">
        <v>0</v>
      </c>
      <c r="E460" s="10"/>
      <c r="F460" s="5">
        <v>0</v>
      </c>
      <c r="G460" s="10"/>
      <c r="H460" s="5">
        <v>0</v>
      </c>
      <c r="I460" s="10"/>
      <c r="K460" t="str">
        <f t="shared" si="8"/>
        <v>&lt;tr&gt;&lt;td&gt;2008605001&lt;/td&gt;&lt;td&gt;9&lt;/td&gt;&lt;td&gt;прочие&lt;/td&gt;&lt;td&gt;0&lt;/td&gt;&lt;td&gt;&lt;/td&gt;&lt;td&gt;0&lt;/td&gt;&lt;td&gt;&lt;/td&gt;&lt;td&gt;0&lt;/td&gt;&lt;td&gt;&lt;/td&gt;&lt;/tr&gt;</v>
      </c>
    </row>
    <row r="461" spans="1:11" ht="63.75" thickBot="1" x14ac:dyDescent="0.3">
      <c r="A461" s="11">
        <v>2008605009</v>
      </c>
      <c r="B461" s="6">
        <v>1</v>
      </c>
      <c r="C461" s="7" t="s">
        <v>3065</v>
      </c>
      <c r="D461" s="6">
        <v>0</v>
      </c>
      <c r="E461" s="8"/>
      <c r="F461" s="6">
        <v>0</v>
      </c>
      <c r="G461" s="8"/>
      <c r="H461" s="6">
        <v>0</v>
      </c>
      <c r="I461" s="8"/>
      <c r="K461" t="str">
        <f t="shared" si="8"/>
        <v>&lt;tr&gt;&lt;td&gt;2008605009&lt;/td&gt;&lt;td&gt;1&lt;/td&gt;&lt;td&gt;в сахарном сиропе&lt;/td&gt;&lt;td&gt;0&lt;/td&gt;&lt;td&gt;&lt;/td&gt;&lt;td&gt;0&lt;/td&gt;&lt;td&gt;&lt;/td&gt;&lt;td&gt;0&lt;/td&gt;&lt;td&gt;&lt;/td&gt;&lt;/tr&gt;</v>
      </c>
    </row>
    <row r="462" spans="1:11" ht="126.75" thickBot="1" x14ac:dyDescent="0.3">
      <c r="A462" s="11">
        <v>2008605009</v>
      </c>
      <c r="B462" s="6">
        <v>2</v>
      </c>
      <c r="C462" s="7" t="s">
        <v>3066</v>
      </c>
      <c r="D462" s="6">
        <v>0</v>
      </c>
      <c r="E462" s="8"/>
      <c r="F462" s="6">
        <v>0</v>
      </c>
      <c r="G462" s="8"/>
      <c r="H462" s="6">
        <v>0</v>
      </c>
      <c r="I462" s="8"/>
      <c r="K462" t="str">
        <f t="shared" si="8"/>
        <v>&lt;tr&gt;&lt;td&gt;2008605009&lt;/td&gt;&lt;td&gt;2&lt;/td&gt;&lt;td&gt;консервированные путем осмотического обезвоживания&lt;/td&gt;&lt;td&gt;0&lt;/td&gt;&lt;td&gt;&lt;/td&gt;&lt;td&gt;0&lt;/td&gt;&lt;td&gt;&lt;/td&gt;&lt;td&gt;0&lt;/td&gt;&lt;td&gt;&lt;/td&gt;&lt;/tr&gt;</v>
      </c>
    </row>
    <row r="463" spans="1:11" ht="16.5" thickBot="1" x14ac:dyDescent="0.3">
      <c r="A463" s="12">
        <v>2008605009</v>
      </c>
      <c r="B463" s="5">
        <v>9</v>
      </c>
      <c r="C463" s="9" t="s">
        <v>2893</v>
      </c>
      <c r="D463" s="5">
        <v>0</v>
      </c>
      <c r="E463" s="10"/>
      <c r="F463" s="5">
        <v>0</v>
      </c>
      <c r="G463" s="10"/>
      <c r="H463" s="5">
        <v>0</v>
      </c>
      <c r="I463" s="10"/>
      <c r="K463" t="str">
        <f t="shared" si="8"/>
        <v>&lt;tr&gt;&lt;td&gt;2008605009&lt;/td&gt;&lt;td&gt;9&lt;/td&gt;&lt;td&gt;прочие&lt;/td&gt;&lt;td&gt;0&lt;/td&gt;&lt;td&gt;&lt;/td&gt;&lt;td&gt;0&lt;/td&gt;&lt;td&gt;&lt;/td&gt;&lt;td&gt;0&lt;/td&gt;&lt;td&gt;&lt;/td&gt;&lt;/tr&gt;</v>
      </c>
    </row>
    <row r="464" spans="1:11" ht="63.75" thickBot="1" x14ac:dyDescent="0.3">
      <c r="A464" s="11">
        <v>2103100000</v>
      </c>
      <c r="B464" s="6">
        <v>1</v>
      </c>
      <c r="C464" s="7" t="s">
        <v>3067</v>
      </c>
      <c r="D464" s="6">
        <v>0</v>
      </c>
      <c r="E464" s="8"/>
      <c r="F464" s="6">
        <v>0</v>
      </c>
      <c r="G464" s="8"/>
      <c r="H464" s="6">
        <v>0</v>
      </c>
      <c r="I464" s="8"/>
      <c r="K464" t="str">
        <f t="shared" si="8"/>
        <v>&lt;tr&gt;&lt;td&gt;2103100000&lt;/td&gt;&lt;td&gt;1&lt;/td&gt;&lt;td&gt;в стеклянной таре&lt;/td&gt;&lt;td&gt;0&lt;/td&gt;&lt;td&gt;&lt;/td&gt;&lt;td&gt;0&lt;/td&gt;&lt;td&gt;&lt;/td&gt;&lt;td&gt;0&lt;/td&gt;&lt;td&gt;&lt;/td&gt;&lt;/tr&gt;</v>
      </c>
    </row>
    <row r="465" spans="1:11" ht="16.5" thickBot="1" x14ac:dyDescent="0.3">
      <c r="A465" s="11">
        <v>2103100000</v>
      </c>
      <c r="B465" s="6">
        <v>9</v>
      </c>
      <c r="C465" s="7" t="s">
        <v>2893</v>
      </c>
      <c r="D465" s="6">
        <v>0</v>
      </c>
      <c r="E465" s="8"/>
      <c r="F465" s="6">
        <v>0</v>
      </c>
      <c r="G465" s="8"/>
      <c r="H465" s="6">
        <v>0</v>
      </c>
      <c r="I465" s="8"/>
      <c r="K465" t="str">
        <f t="shared" si="8"/>
        <v>&lt;tr&gt;&lt;td&gt;2103100000&lt;/td&gt;&lt;td&gt;9&lt;/td&gt;&lt;td&gt;прочие&lt;/td&gt;&lt;td&gt;0&lt;/td&gt;&lt;td&gt;&lt;/td&gt;&lt;td&gt;0&lt;/td&gt;&lt;td&gt;&lt;/td&gt;&lt;td&gt;0&lt;/td&gt;&lt;td&gt;&lt;/td&gt;&lt;/tr&gt;</v>
      </c>
    </row>
    <row r="466" spans="1:11" ht="63.75" thickBot="1" x14ac:dyDescent="0.3">
      <c r="A466" s="11">
        <v>2103200000</v>
      </c>
      <c r="B466" s="6">
        <v>1</v>
      </c>
      <c r="C466" s="7" t="s">
        <v>3067</v>
      </c>
      <c r="D466" s="6">
        <v>1</v>
      </c>
      <c r="E466" s="7" t="s">
        <v>3068</v>
      </c>
      <c r="F466" s="6">
        <v>0</v>
      </c>
      <c r="G466" s="8"/>
      <c r="H466" s="6">
        <v>0</v>
      </c>
      <c r="I466" s="8"/>
      <c r="K466" t="str">
        <f t="shared" si="8"/>
        <v>&lt;tr&gt;&lt;td&gt;2103200000&lt;/td&gt;&lt;td&gt;1&lt;/td&gt;&lt;td&gt;в стеклянной таре&lt;/td&gt;&lt;td&gt;1&lt;/td&gt;&lt;td&gt;кетчуп томатный&lt;/td&gt;&lt;td&gt;0&lt;/td&gt;&lt;td&gt;&lt;/td&gt;&lt;td&gt;0&lt;/td&gt;&lt;td&gt;&lt;/td&gt;&lt;/tr&gt;</v>
      </c>
    </row>
    <row r="467" spans="1:11" ht="63.75" thickBot="1" x14ac:dyDescent="0.3">
      <c r="A467" s="11">
        <v>2103200000</v>
      </c>
      <c r="B467" s="6">
        <v>1</v>
      </c>
      <c r="C467" s="7" t="s">
        <v>3067</v>
      </c>
      <c r="D467" s="6">
        <v>2</v>
      </c>
      <c r="E467" s="7" t="s">
        <v>3069</v>
      </c>
      <c r="F467" s="6">
        <v>0</v>
      </c>
      <c r="G467" s="8"/>
      <c r="H467" s="6">
        <v>0</v>
      </c>
      <c r="I467" s="8"/>
      <c r="K467" t="str">
        <f t="shared" si="8"/>
        <v>&lt;tr&gt;&lt;td&gt;2103200000&lt;/td&gt;&lt;td&gt;1&lt;/td&gt;&lt;td&gt;в стеклянной таре&lt;/td&gt;&lt;td&gt;2&lt;/td&gt;&lt;td&gt;томатные соусы&lt;/td&gt;&lt;td&gt;0&lt;/td&gt;&lt;td&gt;&lt;/td&gt;&lt;td&gt;0&lt;/td&gt;&lt;td&gt;&lt;/td&gt;&lt;/tr&gt;</v>
      </c>
    </row>
    <row r="468" spans="1:11" ht="48" thickBot="1" x14ac:dyDescent="0.3">
      <c r="A468" s="11">
        <v>2103200000</v>
      </c>
      <c r="B468" s="6">
        <v>9</v>
      </c>
      <c r="C468" s="7" t="s">
        <v>2893</v>
      </c>
      <c r="D468" s="6">
        <v>1</v>
      </c>
      <c r="E468" s="7" t="s">
        <v>3068</v>
      </c>
      <c r="F468" s="6">
        <v>0</v>
      </c>
      <c r="G468" s="8"/>
      <c r="H468" s="6">
        <v>0</v>
      </c>
      <c r="I468" s="8"/>
      <c r="K468" t="str">
        <f t="shared" si="8"/>
        <v>&lt;tr&gt;&lt;td&gt;2103200000&lt;/td&gt;&lt;td&gt;9&lt;/td&gt;&lt;td&gt;прочие&lt;/td&gt;&lt;td&gt;1&lt;/td&gt;&lt;td&gt;кетчуп томатный&lt;/td&gt;&lt;td&gt;0&lt;/td&gt;&lt;td&gt;&lt;/td&gt;&lt;td&gt;0&lt;/td&gt;&lt;td&gt;&lt;/td&gt;&lt;/tr&gt;</v>
      </c>
    </row>
    <row r="469" spans="1:11" ht="48" thickBot="1" x14ac:dyDescent="0.3">
      <c r="A469" s="11">
        <v>2103200000</v>
      </c>
      <c r="B469" s="6">
        <v>9</v>
      </c>
      <c r="C469" s="7" t="s">
        <v>2893</v>
      </c>
      <c r="D469" s="6">
        <v>2</v>
      </c>
      <c r="E469" s="7" t="s">
        <v>3069</v>
      </c>
      <c r="F469" s="6">
        <v>0</v>
      </c>
      <c r="G469" s="8"/>
      <c r="H469" s="6">
        <v>0</v>
      </c>
      <c r="I469" s="8"/>
      <c r="K469" t="str">
        <f t="shared" si="8"/>
        <v>&lt;tr&gt;&lt;td&gt;2103200000&lt;/td&gt;&lt;td&gt;9&lt;/td&gt;&lt;td&gt;прочие&lt;/td&gt;&lt;td&gt;2&lt;/td&gt;&lt;td&gt;томатные соусы&lt;/td&gt;&lt;td&gt;0&lt;/td&gt;&lt;td&gt;&lt;/td&gt;&lt;td&gt;0&lt;/td&gt;&lt;td&gt;&lt;/td&gt;&lt;/tr&gt;</v>
      </c>
    </row>
    <row r="470" spans="1:11" ht="142.5" thickBot="1" x14ac:dyDescent="0.3">
      <c r="A470" s="11">
        <v>2103309000</v>
      </c>
      <c r="B470" s="6">
        <v>1</v>
      </c>
      <c r="C470" s="7" t="s">
        <v>3070</v>
      </c>
      <c r="D470" s="6">
        <v>0</v>
      </c>
      <c r="E470" s="8"/>
      <c r="F470" s="6">
        <v>0</v>
      </c>
      <c r="G470" s="8"/>
      <c r="H470" s="6">
        <v>0</v>
      </c>
      <c r="I470" s="8"/>
      <c r="K470" t="str">
        <f t="shared" si="8"/>
        <v>&lt;tr&gt;&lt;td&gt;2103309000&lt;/td&gt;&lt;td&gt;1&lt;/td&gt;&lt;td&gt;в первичной упаковке нетто-массой не более 1 кг&lt;/td&gt;&lt;td&gt;0&lt;/td&gt;&lt;td&gt;&lt;/td&gt;&lt;td&gt;0&lt;/td&gt;&lt;td&gt;&lt;/td&gt;&lt;td&gt;0&lt;/td&gt;&lt;td&gt;&lt;/td&gt;&lt;/tr&gt;</v>
      </c>
    </row>
    <row r="471" spans="1:11" ht="16.5" thickBot="1" x14ac:dyDescent="0.3">
      <c r="A471" s="11">
        <v>2103309000</v>
      </c>
      <c r="B471" s="6">
        <v>9</v>
      </c>
      <c r="C471" s="7" t="s">
        <v>2893</v>
      </c>
      <c r="D471" s="6">
        <v>0</v>
      </c>
      <c r="E471" s="8"/>
      <c r="F471" s="6">
        <v>0</v>
      </c>
      <c r="G471" s="8"/>
      <c r="H471" s="6">
        <v>0</v>
      </c>
      <c r="I471" s="8"/>
      <c r="K471" t="str">
        <f t="shared" si="8"/>
        <v>&lt;tr&gt;&lt;td&gt;2103309000&lt;/td&gt;&lt;td&gt;9&lt;/td&gt;&lt;td&gt;прочие&lt;/td&gt;&lt;td&gt;0&lt;/td&gt;&lt;td&gt;&lt;/td&gt;&lt;td&gt;0&lt;/td&gt;&lt;td&gt;&lt;/td&gt;&lt;td&gt;0&lt;/td&gt;&lt;td&gt;&lt;/td&gt;&lt;/tr&gt;</v>
      </c>
    </row>
    <row r="472" spans="1:11" ht="142.5" thickBot="1" x14ac:dyDescent="0.3">
      <c r="A472" s="11">
        <v>2103909001</v>
      </c>
      <c r="B472" s="6">
        <v>1</v>
      </c>
      <c r="C472" s="7" t="s">
        <v>3070</v>
      </c>
      <c r="D472" s="6">
        <v>0</v>
      </c>
      <c r="E472" s="8"/>
      <c r="F472" s="6">
        <v>0</v>
      </c>
      <c r="G472" s="8"/>
      <c r="H472" s="6">
        <v>0</v>
      </c>
      <c r="I472" s="8"/>
      <c r="K472" t="str">
        <f t="shared" si="8"/>
        <v>&lt;tr&gt;&lt;td&gt;2103909001&lt;/td&gt;&lt;td&gt;1&lt;/td&gt;&lt;td&gt;в первичной упаковке нетто-массой не более 1 кг&lt;/td&gt;&lt;td&gt;0&lt;/td&gt;&lt;td&gt;&lt;/td&gt;&lt;td&gt;0&lt;/td&gt;&lt;td&gt;&lt;/td&gt;&lt;td&gt;0&lt;/td&gt;&lt;td&gt;&lt;/td&gt;&lt;/tr&gt;</v>
      </c>
    </row>
    <row r="473" spans="1:11" ht="16.5" thickBot="1" x14ac:dyDescent="0.3">
      <c r="A473" s="11">
        <v>2103909001</v>
      </c>
      <c r="B473" s="6">
        <v>9</v>
      </c>
      <c r="C473" s="7" t="s">
        <v>2893</v>
      </c>
      <c r="D473" s="6">
        <v>0</v>
      </c>
      <c r="E473" s="8"/>
      <c r="F473" s="6">
        <v>0</v>
      </c>
      <c r="G473" s="8"/>
      <c r="H473" s="6">
        <v>0</v>
      </c>
      <c r="I473" s="8"/>
      <c r="K473" t="str">
        <f t="shared" si="8"/>
        <v>&lt;tr&gt;&lt;td&gt;2103909001&lt;/td&gt;&lt;td&gt;9&lt;/td&gt;&lt;td&gt;прочие&lt;/td&gt;&lt;td&gt;0&lt;/td&gt;&lt;td&gt;&lt;/td&gt;&lt;td&gt;0&lt;/td&gt;&lt;td&gt;&lt;/td&gt;&lt;td&gt;0&lt;/td&gt;&lt;td&gt;&lt;/td&gt;&lt;/tr&gt;</v>
      </c>
    </row>
    <row r="474" spans="1:11" ht="32.25" thickBot="1" x14ac:dyDescent="0.3">
      <c r="A474" s="11">
        <v>2103909009</v>
      </c>
      <c r="B474" s="6">
        <v>1</v>
      </c>
      <c r="C474" s="7" t="s">
        <v>3071</v>
      </c>
      <c r="D474" s="6">
        <v>0</v>
      </c>
      <c r="E474" s="8"/>
      <c r="F474" s="6">
        <v>0</v>
      </c>
      <c r="G474" s="8"/>
      <c r="H474" s="6">
        <v>0</v>
      </c>
      <c r="I474" s="8"/>
      <c r="K474" t="str">
        <f t="shared" si="8"/>
        <v>&lt;tr&gt;&lt;td&gt;2103909009&lt;/td&gt;&lt;td&gt;1&lt;/td&gt;&lt;td&gt;соевый соус&lt;/td&gt;&lt;td&gt;0&lt;/td&gt;&lt;td&gt;&lt;/td&gt;&lt;td&gt;0&lt;/td&gt;&lt;td&gt;&lt;/td&gt;&lt;td&gt;0&lt;/td&gt;&lt;td&gt;&lt;/td&gt;&lt;/tr&gt;</v>
      </c>
    </row>
    <row r="475" spans="1:11" ht="32.25" thickBot="1" x14ac:dyDescent="0.3">
      <c r="A475" s="11">
        <v>2103909009</v>
      </c>
      <c r="B475" s="6">
        <v>2</v>
      </c>
      <c r="C475" s="7" t="s">
        <v>3072</v>
      </c>
      <c r="D475" s="6">
        <v>0</v>
      </c>
      <c r="E475" s="8"/>
      <c r="F475" s="6">
        <v>0</v>
      </c>
      <c r="G475" s="8"/>
      <c r="H475" s="6">
        <v>0</v>
      </c>
      <c r="I475" s="8"/>
      <c r="K475" t="str">
        <f t="shared" si="8"/>
        <v>&lt;tr&gt;&lt;td&gt;2103909009&lt;/td&gt;&lt;td&gt;2&lt;/td&gt;&lt;td&gt;грибной соус&lt;/td&gt;&lt;td&gt;0&lt;/td&gt;&lt;td&gt;&lt;/td&gt;&lt;td&gt;0&lt;/td&gt;&lt;td&gt;&lt;/td&gt;&lt;td&gt;0&lt;/td&gt;&lt;td&gt;&lt;/td&gt;&lt;/tr&gt;</v>
      </c>
    </row>
    <row r="476" spans="1:11" ht="48" thickBot="1" x14ac:dyDescent="0.3">
      <c r="A476" s="11">
        <v>2103909009</v>
      </c>
      <c r="B476" s="6">
        <v>3</v>
      </c>
      <c r="C476" s="7" t="s">
        <v>3073</v>
      </c>
      <c r="D476" s="6">
        <v>0</v>
      </c>
      <c r="E476" s="8"/>
      <c r="F476" s="6">
        <v>0</v>
      </c>
      <c r="G476" s="8"/>
      <c r="H476" s="6">
        <v>0</v>
      </c>
      <c r="I476" s="8"/>
      <c r="K476" t="str">
        <f t="shared" si="8"/>
        <v>&lt;tr&gt;&lt;td&gt;2103909009&lt;/td&gt;&lt;td&gt;3&lt;/td&gt;&lt;td&gt;фруктовые соусы&lt;/td&gt;&lt;td&gt;0&lt;/td&gt;&lt;td&gt;&lt;/td&gt;&lt;td&gt;0&lt;/td&gt;&lt;td&gt;&lt;/td&gt;&lt;td&gt;0&lt;/td&gt;&lt;td&gt;&lt;/td&gt;&lt;/tr&gt;</v>
      </c>
    </row>
    <row r="477" spans="1:11" ht="48" thickBot="1" x14ac:dyDescent="0.3">
      <c r="A477" s="11">
        <v>2103909009</v>
      </c>
      <c r="B477" s="6">
        <v>4</v>
      </c>
      <c r="C477" s="7" t="s">
        <v>3074</v>
      </c>
      <c r="D477" s="6">
        <v>0</v>
      </c>
      <c r="E477" s="8"/>
      <c r="F477" s="6">
        <v>0</v>
      </c>
      <c r="G477" s="8"/>
      <c r="H477" s="6">
        <v>0</v>
      </c>
      <c r="I477" s="8"/>
      <c r="K477" t="str">
        <f t="shared" si="8"/>
        <v>&lt;tr&gt;&lt;td&gt;2103909009&lt;/td&gt;&lt;td&gt;4&lt;/td&gt;&lt;td&gt;сельдерейная соль&lt;/td&gt;&lt;td&gt;0&lt;/td&gt;&lt;td&gt;&lt;/td&gt;&lt;td&gt;0&lt;/td&gt;&lt;td&gt;&lt;/td&gt;&lt;td&gt;0&lt;/td&gt;&lt;td&gt;&lt;/td&gt;&lt;/tr&gt;</v>
      </c>
    </row>
    <row r="478" spans="1:11" ht="16.5" thickBot="1" x14ac:dyDescent="0.3">
      <c r="A478" s="11">
        <v>2103909009</v>
      </c>
      <c r="B478" s="6">
        <v>9</v>
      </c>
      <c r="C478" s="7" t="s">
        <v>2893</v>
      </c>
      <c r="D478" s="6">
        <v>0</v>
      </c>
      <c r="E478" s="8"/>
      <c r="F478" s="6">
        <v>0</v>
      </c>
      <c r="G478" s="8"/>
      <c r="H478" s="6">
        <v>0</v>
      </c>
      <c r="I478" s="8"/>
      <c r="K478" t="str">
        <f t="shared" si="8"/>
        <v>&lt;tr&gt;&lt;td&gt;2103909009&lt;/td&gt;&lt;td&gt;9&lt;/td&gt;&lt;td&gt;прочие&lt;/td&gt;&lt;td&gt;0&lt;/td&gt;&lt;td&gt;&lt;/td&gt;&lt;td&gt;0&lt;/td&gt;&lt;td&gt;&lt;/td&gt;&lt;td&gt;0&lt;/td&gt;&lt;td&gt;&lt;/td&gt;&lt;/tr&gt;</v>
      </c>
    </row>
    <row r="479" spans="1:11" ht="205.5" thickBot="1" x14ac:dyDescent="0.3">
      <c r="A479" s="11">
        <v>2106108000</v>
      </c>
      <c r="B479" s="6">
        <v>1</v>
      </c>
      <c r="C479" s="7" t="s">
        <v>3075</v>
      </c>
      <c r="D479" s="6">
        <v>0</v>
      </c>
      <c r="E479" s="8"/>
      <c r="F479" s="6">
        <v>0</v>
      </c>
      <c r="G479" s="8"/>
      <c r="H479" s="6">
        <v>0</v>
      </c>
      <c r="I479" s="8"/>
      <c r="K479" t="str">
        <f t="shared" si="8"/>
        <v>&lt;tr&gt;&lt;td&gt;2106108000&lt;/td&gt;&lt;td&gt;1&lt;/td&gt;&lt;td&gt;соевая текстурированная мука и прочие текстурированные белковые вещества&lt;/td&gt;&lt;td&gt;0&lt;/td&gt;&lt;td&gt;&lt;/td&gt;&lt;td&gt;0&lt;/td&gt;&lt;td&gt;&lt;/td&gt;&lt;td&gt;0&lt;/td&gt;&lt;td&gt;&lt;/td&gt;&lt;/tr&gt;</v>
      </c>
    </row>
    <row r="480" spans="1:11" ht="63.75" thickBot="1" x14ac:dyDescent="0.3">
      <c r="A480" s="11">
        <v>2106108000</v>
      </c>
      <c r="B480" s="6">
        <v>2</v>
      </c>
      <c r="C480" s="7" t="s">
        <v>3076</v>
      </c>
      <c r="D480" s="6">
        <v>0</v>
      </c>
      <c r="E480" s="8"/>
      <c r="F480" s="6">
        <v>0</v>
      </c>
      <c r="G480" s="8"/>
      <c r="H480" s="6">
        <v>0</v>
      </c>
      <c r="I480" s="8"/>
      <c r="K480" t="str">
        <f t="shared" si="8"/>
        <v>&lt;tr&gt;&lt;td&gt;2106108000&lt;/td&gt;&lt;td&gt;2&lt;/td&gt;&lt;td&gt;белковые концентраты&lt;/td&gt;&lt;td&gt;0&lt;/td&gt;&lt;td&gt;&lt;/td&gt;&lt;td&gt;0&lt;/td&gt;&lt;td&gt;&lt;/td&gt;&lt;td&gt;0&lt;/td&gt;&lt;td&gt;&lt;/td&gt;&lt;/tr&gt;</v>
      </c>
    </row>
    <row r="481" spans="1:11" ht="16.5" thickBot="1" x14ac:dyDescent="0.3">
      <c r="A481" s="11">
        <v>2106108000</v>
      </c>
      <c r="B481" s="6">
        <v>9</v>
      </c>
      <c r="C481" s="7" t="s">
        <v>2893</v>
      </c>
      <c r="D481" s="6">
        <v>0</v>
      </c>
      <c r="E481" s="8"/>
      <c r="F481" s="6">
        <v>0</v>
      </c>
      <c r="G481" s="8"/>
      <c r="H481" s="6">
        <v>0</v>
      </c>
      <c r="I481" s="8"/>
      <c r="K481" t="str">
        <f t="shared" si="8"/>
        <v>&lt;tr&gt;&lt;td&gt;2106108000&lt;/td&gt;&lt;td&gt;9&lt;/td&gt;&lt;td&gt;прочие&lt;/td&gt;&lt;td&gt;0&lt;/td&gt;&lt;td&gt;&lt;/td&gt;&lt;td&gt;0&lt;/td&gt;&lt;td&gt;&lt;/td&gt;&lt;td&gt;0&lt;/td&gt;&lt;td&gt;&lt;/td&gt;&lt;/tr&gt;</v>
      </c>
    </row>
    <row r="482" spans="1:11" ht="79.5" thickBot="1" x14ac:dyDescent="0.3">
      <c r="A482" s="11">
        <v>3208109000</v>
      </c>
      <c r="B482" s="6">
        <v>1</v>
      </c>
      <c r="C482" s="7" t="s">
        <v>3077</v>
      </c>
      <c r="D482" s="6">
        <v>1</v>
      </c>
      <c r="E482" s="7" t="s">
        <v>3078</v>
      </c>
      <c r="F482" s="6">
        <v>0</v>
      </c>
      <c r="G482" s="8"/>
      <c r="H482" s="6">
        <v>0</v>
      </c>
      <c r="I482" s="8"/>
      <c r="K482" t="str">
        <f t="shared" si="8"/>
        <v>&lt;tr&gt;&lt;td&gt;3208109000&lt;/td&gt;&lt;td&gt;1&lt;/td&gt;&lt;td&gt;алкидные краски&lt;/td&gt;&lt;td&gt;1&lt;/td&gt;&lt;td&gt;краски для строительства и ремонта&lt;/td&gt;&lt;td&gt;0&lt;/td&gt;&lt;td&gt;&lt;/td&gt;&lt;td&gt;0&lt;/td&gt;&lt;td&gt;&lt;/td&gt;&lt;/tr&gt;</v>
      </c>
    </row>
    <row r="483" spans="1:11" ht="142.5" thickBot="1" x14ac:dyDescent="0.3">
      <c r="A483" s="11">
        <v>3208109000</v>
      </c>
      <c r="B483" s="6">
        <v>1</v>
      </c>
      <c r="C483" s="7" t="s">
        <v>3077</v>
      </c>
      <c r="D483" s="6">
        <v>2</v>
      </c>
      <c r="E483" s="7" t="s">
        <v>3079</v>
      </c>
      <c r="F483" s="6">
        <v>0</v>
      </c>
      <c r="G483" s="8"/>
      <c r="H483" s="6">
        <v>0</v>
      </c>
      <c r="I483" s="8"/>
      <c r="K483" t="str">
        <f t="shared" si="8"/>
        <v>&lt;tr&gt;&lt;td&gt;3208109000&lt;/td&gt;&lt;td&gt;1&lt;/td&gt;&lt;td&gt;алкидные краски&lt;/td&gt;&lt;td&gt;2&lt;/td&gt;&lt;td&gt;краски по металлу с антикоррозионными свойствами&lt;/td&gt;&lt;td&gt;0&lt;/td&gt;&lt;td&gt;&lt;/td&gt;&lt;td&gt;0&lt;/td&gt;&lt;td&gt;&lt;/td&gt;&lt;/tr&gt;</v>
      </c>
    </row>
    <row r="484" spans="1:11" ht="48" thickBot="1" x14ac:dyDescent="0.3">
      <c r="A484" s="11">
        <v>3208109000</v>
      </c>
      <c r="B484" s="6">
        <v>1</v>
      </c>
      <c r="C484" s="7" t="s">
        <v>3077</v>
      </c>
      <c r="D484" s="6">
        <v>9</v>
      </c>
      <c r="E484" s="7" t="s">
        <v>2893</v>
      </c>
      <c r="F484" s="6">
        <v>0</v>
      </c>
      <c r="G484" s="8"/>
      <c r="H484" s="6">
        <v>0</v>
      </c>
      <c r="I484" s="8"/>
      <c r="K484" t="str">
        <f t="shared" si="8"/>
        <v>&lt;tr&gt;&lt;td&gt;3208109000&lt;/td&gt;&lt;td&gt;1&lt;/td&gt;&lt;td&gt;алкидные краски&lt;/td&gt;&lt;td&gt;9&lt;/td&gt;&lt;td&gt;прочие&lt;/td&gt;&lt;td&gt;0&lt;/td&gt;&lt;td&gt;&lt;/td&gt;&lt;td&gt;0&lt;/td&gt;&lt;td&gt;&lt;/td&gt;&lt;/tr&gt;</v>
      </c>
    </row>
    <row r="485" spans="1:11" ht="79.5" thickBot="1" x14ac:dyDescent="0.3">
      <c r="A485" s="11">
        <v>3208109000</v>
      </c>
      <c r="B485" s="6">
        <v>2</v>
      </c>
      <c r="C485" s="7" t="s">
        <v>3080</v>
      </c>
      <c r="D485" s="6">
        <v>1</v>
      </c>
      <c r="E485" s="7" t="s">
        <v>3081</v>
      </c>
      <c r="F485" s="6">
        <v>0</v>
      </c>
      <c r="G485" s="8"/>
      <c r="H485" s="6">
        <v>0</v>
      </c>
      <c r="I485" s="8"/>
      <c r="K485" t="str">
        <f t="shared" si="8"/>
        <v>&lt;tr&gt;&lt;td&gt;3208109000&lt;/td&gt;&lt;td&gt;2&lt;/td&gt;&lt;td&gt;алкидные лаки&lt;/td&gt;&lt;td&gt;1&lt;/td&gt;&lt;td&gt;лаки для строительства и ремонта&lt;/td&gt;&lt;td&gt;0&lt;/td&gt;&lt;td&gt;&lt;/td&gt;&lt;td&gt;0&lt;/td&gt;&lt;td&gt;&lt;/td&gt;&lt;/tr&gt;</v>
      </c>
    </row>
    <row r="486" spans="1:11" ht="126.75" thickBot="1" x14ac:dyDescent="0.3">
      <c r="A486" s="11">
        <v>3208109000</v>
      </c>
      <c r="B486" s="6">
        <v>2</v>
      </c>
      <c r="C486" s="7" t="s">
        <v>3080</v>
      </c>
      <c r="D486" s="6">
        <v>2</v>
      </c>
      <c r="E486" s="7" t="s">
        <v>3082</v>
      </c>
      <c r="F486" s="6">
        <v>0</v>
      </c>
      <c r="G486" s="8"/>
      <c r="H486" s="6">
        <v>0</v>
      </c>
      <c r="I486" s="8"/>
      <c r="K486" t="str">
        <f t="shared" si="8"/>
        <v>&lt;tr&gt;&lt;td&gt;3208109000&lt;/td&gt;&lt;td&gt;2&lt;/td&gt;&lt;td&gt;алкидные лаки&lt;/td&gt;&lt;td&gt;2&lt;/td&gt;&lt;td&gt;лаки по металлу с антикоррозионными свойствами&lt;/td&gt;&lt;td&gt;0&lt;/td&gt;&lt;td&gt;&lt;/td&gt;&lt;td&gt;0&lt;/td&gt;&lt;td&gt;&lt;/td&gt;&lt;/tr&gt;</v>
      </c>
    </row>
    <row r="487" spans="1:11" ht="32.25" thickBot="1" x14ac:dyDescent="0.3">
      <c r="A487" s="11">
        <v>3208109000</v>
      </c>
      <c r="B487" s="6">
        <v>2</v>
      </c>
      <c r="C487" s="7" t="s">
        <v>3080</v>
      </c>
      <c r="D487" s="6">
        <v>9</v>
      </c>
      <c r="E487" s="7" t="s">
        <v>2893</v>
      </c>
      <c r="F487" s="6">
        <v>0</v>
      </c>
      <c r="G487" s="8"/>
      <c r="H487" s="6">
        <v>0</v>
      </c>
      <c r="I487" s="8"/>
      <c r="K487" t="str">
        <f t="shared" si="8"/>
        <v>&lt;tr&gt;&lt;td&gt;3208109000&lt;/td&gt;&lt;td&gt;2&lt;/td&gt;&lt;td&gt;алкидные лаки&lt;/td&gt;&lt;td&gt;9&lt;/td&gt;&lt;td&gt;прочие&lt;/td&gt;&lt;td&gt;0&lt;/td&gt;&lt;td&gt;&lt;/td&gt;&lt;td&gt;0&lt;/td&gt;&lt;td&gt;&lt;/td&gt;&lt;/tr&gt;</v>
      </c>
    </row>
    <row r="488" spans="1:11" ht="95.25" thickBot="1" x14ac:dyDescent="0.3">
      <c r="A488" s="11">
        <v>3208109000</v>
      </c>
      <c r="B488" s="6">
        <v>3</v>
      </c>
      <c r="C488" s="7" t="s">
        <v>3083</v>
      </c>
      <c r="D488" s="6">
        <v>1</v>
      </c>
      <c r="E488" s="7" t="s">
        <v>3084</v>
      </c>
      <c r="F488" s="6">
        <v>0</v>
      </c>
      <c r="G488" s="8"/>
      <c r="H488" s="6">
        <v>0</v>
      </c>
      <c r="I488" s="8"/>
      <c r="K488" t="str">
        <f t="shared" si="8"/>
        <v>&lt;tr&gt;&lt;td&gt;3208109000&lt;/td&gt;&lt;td&gt;3&lt;/td&gt;&lt;td&gt;алкидно-уретановые краски и лаки&lt;/td&gt;&lt;td&gt;1&lt;/td&gt;&lt;td&gt;краски и лаки для строительства и ремонта&lt;/td&gt;&lt;td&gt;0&lt;/td&gt;&lt;td&gt;&lt;/td&gt;&lt;td&gt;0&lt;/td&gt;&lt;td&gt;&lt;/td&gt;&lt;/tr&gt;</v>
      </c>
    </row>
    <row r="489" spans="1:11" ht="158.25" thickBot="1" x14ac:dyDescent="0.3">
      <c r="A489" s="11">
        <v>3208109000</v>
      </c>
      <c r="B489" s="6">
        <v>3</v>
      </c>
      <c r="C489" s="7" t="s">
        <v>3083</v>
      </c>
      <c r="D489" s="6">
        <v>2</v>
      </c>
      <c r="E489" s="7" t="s">
        <v>3085</v>
      </c>
      <c r="F489" s="6">
        <v>0</v>
      </c>
      <c r="G489" s="8"/>
      <c r="H489" s="6">
        <v>0</v>
      </c>
      <c r="I489" s="8"/>
      <c r="K489" t="str">
        <f t="shared" si="8"/>
        <v>&lt;tr&gt;&lt;td&gt;3208109000&lt;/td&gt;&lt;td&gt;3&lt;/td&gt;&lt;td&gt;алкидно-уретановые краски и лаки&lt;/td&gt;&lt;td&gt;2&lt;/td&gt;&lt;td&gt;краски и лаки по металлу с антикоррозионными свойствами&lt;/td&gt;&lt;td&gt;0&lt;/td&gt;&lt;td&gt;&lt;/td&gt;&lt;td&gt;0&lt;/td&gt;&lt;td&gt;&lt;/td&gt;&lt;/tr&gt;</v>
      </c>
    </row>
    <row r="490" spans="1:11" ht="79.5" thickBot="1" x14ac:dyDescent="0.3">
      <c r="A490" s="11">
        <v>3208109000</v>
      </c>
      <c r="B490" s="6">
        <v>3</v>
      </c>
      <c r="C490" s="7" t="s">
        <v>3083</v>
      </c>
      <c r="D490" s="6">
        <v>9</v>
      </c>
      <c r="E490" s="7" t="s">
        <v>2893</v>
      </c>
      <c r="F490" s="6">
        <v>0</v>
      </c>
      <c r="G490" s="8"/>
      <c r="H490" s="6">
        <v>0</v>
      </c>
      <c r="I490" s="8"/>
      <c r="K490" t="str">
        <f t="shared" si="8"/>
        <v>&lt;tr&gt;&lt;td&gt;3208109000&lt;/td&gt;&lt;td&gt;3&lt;/td&gt;&lt;td&gt;алкидно-уретановые краски и лаки&lt;/td&gt;&lt;td&gt;9&lt;/td&gt;&lt;td&gt;прочие&lt;/td&gt;&lt;td&gt;0&lt;/td&gt;&lt;td&gt;&lt;/td&gt;&lt;td&gt;0&lt;/td&gt;&lt;td&gt;&lt;/td&gt;&lt;/tr&gt;</v>
      </c>
    </row>
    <row r="491" spans="1:11" ht="221.25" thickBot="1" x14ac:dyDescent="0.3">
      <c r="A491" s="11">
        <v>3208109000</v>
      </c>
      <c r="B491" s="6">
        <v>4</v>
      </c>
      <c r="C491" s="7" t="s">
        <v>3086</v>
      </c>
      <c r="D491" s="6">
        <v>0</v>
      </c>
      <c r="E491" s="8"/>
      <c r="F491" s="6">
        <v>0</v>
      </c>
      <c r="G491" s="8"/>
      <c r="H491" s="6">
        <v>0</v>
      </c>
      <c r="I491" s="8"/>
      <c r="K491" t="str">
        <f t="shared" si="8"/>
        <v>&lt;tr&gt;&lt;td&gt;3208109000&lt;/td&gt;&lt;td&gt;4&lt;/td&gt;&lt;td&gt;меламин-формальдегидные краски и лаки для автомобилей и других транспортных средств&lt;/td&gt;&lt;td&gt;0&lt;/td&gt;&lt;td&gt;&lt;/td&gt;&lt;td&gt;0&lt;/td&gt;&lt;td&gt;&lt;/td&gt;&lt;td&gt;0&lt;/td&gt;&lt;td&gt;&lt;/td&gt;&lt;/tr&gt;</v>
      </c>
    </row>
    <row r="492" spans="1:11" ht="16.5" thickBot="1" x14ac:dyDescent="0.3">
      <c r="A492" s="11">
        <v>3208109000</v>
      </c>
      <c r="B492" s="6">
        <v>9</v>
      </c>
      <c r="C492" s="7" t="s">
        <v>2893</v>
      </c>
      <c r="D492" s="6">
        <v>0</v>
      </c>
      <c r="E492" s="8"/>
      <c r="F492" s="6">
        <v>0</v>
      </c>
      <c r="G492" s="8"/>
      <c r="H492" s="6">
        <v>0</v>
      </c>
      <c r="I492" s="8"/>
      <c r="K492" t="str">
        <f t="shared" si="8"/>
        <v>&lt;tr&gt;&lt;td&gt;3208109000&lt;/td&gt;&lt;td&gt;9&lt;/td&gt;&lt;td&gt;прочие&lt;/td&gt;&lt;td&gt;0&lt;/td&gt;&lt;td&gt;&lt;/td&gt;&lt;td&gt;0&lt;/td&gt;&lt;td&gt;&lt;/td&gt;&lt;td&gt;0&lt;/td&gt;&lt;td&gt;&lt;/td&gt;&lt;/tr&gt;</v>
      </c>
    </row>
    <row r="493" spans="1:11" ht="95.25" thickBot="1" x14ac:dyDescent="0.3">
      <c r="A493" s="11">
        <v>3208209009</v>
      </c>
      <c r="B493" s="6">
        <v>1</v>
      </c>
      <c r="C493" s="7" t="s">
        <v>3087</v>
      </c>
      <c r="D493" s="6">
        <v>1</v>
      </c>
      <c r="E493" s="7" t="s">
        <v>3084</v>
      </c>
      <c r="F493" s="6">
        <v>0</v>
      </c>
      <c r="G493" s="8"/>
      <c r="H493" s="6">
        <v>0</v>
      </c>
      <c r="I493" s="8"/>
      <c r="K493" t="str">
        <f t="shared" si="8"/>
        <v>&lt;tr&gt;&lt;td&gt;3208209009&lt;/td&gt;&lt;td&gt;1&lt;/td&gt;&lt;td&gt;акриловые краски и лаки&lt;/td&gt;&lt;td&gt;1&lt;/td&gt;&lt;td&gt;краски и лаки для строительства и ремонта&lt;/td&gt;&lt;td&gt;0&lt;/td&gt;&lt;td&gt;&lt;/td&gt;&lt;td&gt;0&lt;/td&gt;&lt;td&gt;&lt;/td&gt;&lt;/tr&gt;</v>
      </c>
    </row>
    <row r="494" spans="1:11" ht="142.5" thickBot="1" x14ac:dyDescent="0.3">
      <c r="A494" s="11">
        <v>3208209009</v>
      </c>
      <c r="B494" s="6">
        <v>1</v>
      </c>
      <c r="C494" s="7" t="s">
        <v>3087</v>
      </c>
      <c r="D494" s="6">
        <v>2</v>
      </c>
      <c r="E494" s="7" t="s">
        <v>3088</v>
      </c>
      <c r="F494" s="6">
        <v>0</v>
      </c>
      <c r="G494" s="8"/>
      <c r="H494" s="6">
        <v>0</v>
      </c>
      <c r="I494" s="8"/>
      <c r="K494" t="str">
        <f t="shared" si="8"/>
        <v>&lt;tr&gt;&lt;td&gt;3208209009&lt;/td&gt;&lt;td&gt;1&lt;/td&gt;&lt;td&gt;акриловые краски и лаки&lt;/td&gt;&lt;td&gt;2&lt;/td&gt;&lt;td&gt;краски и лаки для автомобилей и других транспортных средств&lt;/td&gt;&lt;td&gt;0&lt;/td&gt;&lt;td&gt;&lt;/td&gt;&lt;td&gt;0&lt;/td&gt;&lt;td&gt;&lt;/td&gt;&lt;/tr&gt;</v>
      </c>
    </row>
    <row r="495" spans="1:11" ht="63.75" thickBot="1" x14ac:dyDescent="0.3">
      <c r="A495" s="11">
        <v>3208209009</v>
      </c>
      <c r="B495" s="6">
        <v>1</v>
      </c>
      <c r="C495" s="7" t="s">
        <v>3087</v>
      </c>
      <c r="D495" s="6">
        <v>9</v>
      </c>
      <c r="E495" s="7" t="s">
        <v>2893</v>
      </c>
      <c r="F495" s="6">
        <v>0</v>
      </c>
      <c r="G495" s="8"/>
      <c r="H495" s="6">
        <v>0</v>
      </c>
      <c r="I495" s="8"/>
      <c r="K495" t="str">
        <f t="shared" si="8"/>
        <v>&lt;tr&gt;&lt;td&gt;3208209009&lt;/td&gt;&lt;td&gt;1&lt;/td&gt;&lt;td&gt;акриловые краски и лаки&lt;/td&gt;&lt;td&gt;9&lt;/td&gt;&lt;td&gt;прочие&lt;/td&gt;&lt;td&gt;0&lt;/td&gt;&lt;td&gt;&lt;/td&gt;&lt;td&gt;0&lt;/td&gt;&lt;td&gt;&lt;/td&gt;&lt;/tr&gt;</v>
      </c>
    </row>
    <row r="496" spans="1:11" ht="16.5" thickBot="1" x14ac:dyDescent="0.3">
      <c r="A496" s="11">
        <v>3208209009</v>
      </c>
      <c r="B496" s="6">
        <v>9</v>
      </c>
      <c r="C496" s="7" t="s">
        <v>2893</v>
      </c>
      <c r="D496" s="6">
        <v>0</v>
      </c>
      <c r="E496" s="8"/>
      <c r="F496" s="6">
        <v>0</v>
      </c>
      <c r="G496" s="8"/>
      <c r="H496" s="6">
        <v>0</v>
      </c>
      <c r="I496" s="8"/>
      <c r="K496" t="str">
        <f t="shared" si="8"/>
        <v>&lt;tr&gt;&lt;td&gt;3208209009&lt;/td&gt;&lt;td&gt;9&lt;/td&gt;&lt;td&gt;прочие&lt;/td&gt;&lt;td&gt;0&lt;/td&gt;&lt;td&gt;&lt;/td&gt;&lt;td&gt;0&lt;/td&gt;&lt;td&gt;&lt;/td&gt;&lt;td&gt;0&lt;/td&gt;&lt;td&gt;&lt;/td&gt;&lt;/tr&gt;</v>
      </c>
    </row>
    <row r="497" spans="1:11" ht="95.25" thickBot="1" x14ac:dyDescent="0.3">
      <c r="A497" s="11">
        <v>3208909109</v>
      </c>
      <c r="B497" s="6">
        <v>1</v>
      </c>
      <c r="C497" s="7" t="s">
        <v>3083</v>
      </c>
      <c r="D497" s="6">
        <v>1</v>
      </c>
      <c r="E497" s="7" t="s">
        <v>3084</v>
      </c>
      <c r="F497" s="6">
        <v>0</v>
      </c>
      <c r="G497" s="8"/>
      <c r="H497" s="6">
        <v>0</v>
      </c>
      <c r="I497" s="8"/>
      <c r="K497" t="str">
        <f t="shared" si="8"/>
        <v>&lt;tr&gt;&lt;td&gt;3208909109&lt;/td&gt;&lt;td&gt;1&lt;/td&gt;&lt;td&gt;алкидно-уретановые краски и лаки&lt;/td&gt;&lt;td&gt;1&lt;/td&gt;&lt;td&gt;краски и лаки для строительства и ремонта&lt;/td&gt;&lt;td&gt;0&lt;/td&gt;&lt;td&gt;&lt;/td&gt;&lt;td&gt;0&lt;/td&gt;&lt;td&gt;&lt;/td&gt;&lt;/tr&gt;</v>
      </c>
    </row>
    <row r="498" spans="1:11" ht="158.25" thickBot="1" x14ac:dyDescent="0.3">
      <c r="A498" s="11">
        <v>3208909109</v>
      </c>
      <c r="B498" s="6">
        <v>1</v>
      </c>
      <c r="C498" s="7" t="s">
        <v>3083</v>
      </c>
      <c r="D498" s="6">
        <v>2</v>
      </c>
      <c r="E498" s="7" t="s">
        <v>3085</v>
      </c>
      <c r="F498" s="6">
        <v>0</v>
      </c>
      <c r="G498" s="8"/>
      <c r="H498" s="6">
        <v>0</v>
      </c>
      <c r="I498" s="8"/>
      <c r="K498" t="str">
        <f t="shared" si="8"/>
        <v>&lt;tr&gt;&lt;td&gt;3208909109&lt;/td&gt;&lt;td&gt;1&lt;/td&gt;&lt;td&gt;алкидно-уретановые краски и лаки&lt;/td&gt;&lt;td&gt;2&lt;/td&gt;&lt;td&gt;краски и лаки по металлу с антикоррозионными свойствами&lt;/td&gt;&lt;td&gt;0&lt;/td&gt;&lt;td&gt;&lt;/td&gt;&lt;td&gt;0&lt;/td&gt;&lt;td&gt;&lt;/td&gt;&lt;/tr&gt;</v>
      </c>
    </row>
    <row r="499" spans="1:11" ht="79.5" thickBot="1" x14ac:dyDescent="0.3">
      <c r="A499" s="11">
        <v>3208909109</v>
      </c>
      <c r="B499" s="6">
        <v>1</v>
      </c>
      <c r="C499" s="7" t="s">
        <v>3083</v>
      </c>
      <c r="D499" s="6">
        <v>9</v>
      </c>
      <c r="E499" s="7" t="s">
        <v>2893</v>
      </c>
      <c r="F499" s="6">
        <v>0</v>
      </c>
      <c r="G499" s="8"/>
      <c r="H499" s="6">
        <v>0</v>
      </c>
      <c r="I499" s="8"/>
      <c r="K499" t="str">
        <f t="shared" si="8"/>
        <v>&lt;tr&gt;&lt;td&gt;3208909109&lt;/td&gt;&lt;td&gt;1&lt;/td&gt;&lt;td&gt;алкидно-уретановые краски и лаки&lt;/td&gt;&lt;td&gt;9&lt;/td&gt;&lt;td&gt;прочие&lt;/td&gt;&lt;td&gt;0&lt;/td&gt;&lt;td&gt;&lt;/td&gt;&lt;td&gt;0&lt;/td&gt;&lt;td&gt;&lt;/td&gt;&lt;/tr&gt;</v>
      </c>
    </row>
    <row r="500" spans="1:11" ht="63.75" thickBot="1" x14ac:dyDescent="0.3">
      <c r="A500" s="11">
        <v>3208909109</v>
      </c>
      <c r="B500" s="6">
        <v>2</v>
      </c>
      <c r="C500" s="7" t="s">
        <v>3089</v>
      </c>
      <c r="D500" s="6">
        <v>0</v>
      </c>
      <c r="E500" s="8"/>
      <c r="F500" s="6">
        <v>0</v>
      </c>
      <c r="G500" s="8"/>
      <c r="H500" s="6">
        <v>0</v>
      </c>
      <c r="I500" s="8"/>
      <c r="K500" t="str">
        <f t="shared" si="8"/>
        <v>&lt;tr&gt;&lt;td&gt;3208909109&lt;/td&gt;&lt;td&gt;2&lt;/td&gt;&lt;td&gt;полиуретановые краски и лаки&lt;/td&gt;&lt;td&gt;0&lt;/td&gt;&lt;td&gt;&lt;/td&gt;&lt;td&gt;0&lt;/td&gt;&lt;td&gt;&lt;/td&gt;&lt;td&gt;0&lt;/td&gt;&lt;td&gt;&lt;/td&gt;&lt;/tr&gt;</v>
      </c>
    </row>
    <row r="501" spans="1:11" ht="142.5" thickBot="1" x14ac:dyDescent="0.3">
      <c r="A501" s="11">
        <v>3208909109</v>
      </c>
      <c r="B501" s="6">
        <v>3</v>
      </c>
      <c r="C501" s="7" t="s">
        <v>3090</v>
      </c>
      <c r="D501" s="6">
        <v>0</v>
      </c>
      <c r="E501" s="8"/>
      <c r="F501" s="6">
        <v>0</v>
      </c>
      <c r="G501" s="8"/>
      <c r="H501" s="6">
        <v>0</v>
      </c>
      <c r="I501" s="8"/>
      <c r="K501" t="str">
        <f t="shared" si="8"/>
        <v>&lt;tr&gt;&lt;td&gt;3208909109&lt;/td&gt;&lt;td&gt;3&lt;/td&gt;&lt;td&gt;нитроцеллюлозные краски и лаки для строительства и ремонта&lt;/td&gt;&lt;td&gt;0&lt;/td&gt;&lt;td&gt;&lt;/td&gt;&lt;td&gt;0&lt;/td&gt;&lt;td&gt;&lt;/td&gt;&lt;td&gt;0&lt;/td&gt;&lt;td&gt;&lt;/td&gt;&lt;/tr&gt;</v>
      </c>
    </row>
    <row r="502" spans="1:11" ht="189.75" thickBot="1" x14ac:dyDescent="0.3">
      <c r="A502" s="11">
        <v>3208909109</v>
      </c>
      <c r="B502" s="6">
        <v>4</v>
      </c>
      <c r="C502" s="7" t="s">
        <v>3091</v>
      </c>
      <c r="D502" s="6">
        <v>0</v>
      </c>
      <c r="E502" s="8"/>
      <c r="F502" s="6">
        <v>0</v>
      </c>
      <c r="G502" s="8"/>
      <c r="H502" s="6">
        <v>0</v>
      </c>
      <c r="I502" s="8"/>
      <c r="K502" t="str">
        <f t="shared" si="8"/>
        <v>&lt;tr&gt;&lt;td&gt;3208909109&lt;/td&gt;&lt;td&gt;4&lt;/td&gt;&lt;td&gt;полиэфирцеллюлозные краски и лаки для автомобилей и других транспортных средств&lt;/td&gt;&lt;td&gt;0&lt;/td&gt;&lt;td&gt;&lt;/td&gt;&lt;td&gt;0&lt;/td&gt;&lt;td&gt;&lt;/td&gt;&lt;td&gt;0&lt;/td&gt;&lt;td&gt;&lt;/td&gt;&lt;/tr&gt;</v>
      </c>
    </row>
    <row r="503" spans="1:11" ht="16.5" thickBot="1" x14ac:dyDescent="0.3">
      <c r="A503" s="11">
        <v>3208909109</v>
      </c>
      <c r="B503" s="6">
        <v>9</v>
      </c>
      <c r="C503" s="7" t="s">
        <v>2893</v>
      </c>
      <c r="D503" s="6">
        <v>0</v>
      </c>
      <c r="E503" s="8"/>
      <c r="F503" s="6">
        <v>0</v>
      </c>
      <c r="G503" s="8"/>
      <c r="H503" s="6">
        <v>0</v>
      </c>
      <c r="I503" s="8"/>
      <c r="K503" t="str">
        <f t="shared" si="8"/>
        <v>&lt;tr&gt;&lt;td&gt;3208909109&lt;/td&gt;&lt;td&gt;9&lt;/td&gt;&lt;td&gt;прочие&lt;/td&gt;&lt;td&gt;0&lt;/td&gt;&lt;td&gt;&lt;/td&gt;&lt;td&gt;0&lt;/td&gt;&lt;td&gt;&lt;/td&gt;&lt;td&gt;0&lt;/td&gt;&lt;td&gt;&lt;/td&gt;&lt;/tr&gt;</v>
      </c>
    </row>
    <row r="504" spans="1:11" ht="111" thickBot="1" x14ac:dyDescent="0.3">
      <c r="A504" s="11">
        <v>3209100009</v>
      </c>
      <c r="B504" s="6">
        <v>1</v>
      </c>
      <c r="C504" s="7" t="s">
        <v>3092</v>
      </c>
      <c r="D504" s="6">
        <v>1</v>
      </c>
      <c r="E504" s="7" t="s">
        <v>3093</v>
      </c>
      <c r="F504" s="6">
        <v>0</v>
      </c>
      <c r="G504" s="8"/>
      <c r="H504" s="6">
        <v>0</v>
      </c>
      <c r="I504" s="8"/>
      <c r="K504" t="str">
        <f t="shared" si="8"/>
        <v>&lt;tr&gt;&lt;td&gt;3209100009&lt;/td&gt;&lt;td&gt;1&lt;/td&gt;&lt;td&gt;акриловые краски&lt;/td&gt;&lt;td&gt;1&lt;/td&gt;&lt;td&gt;фасадные краски для наружных работ&lt;/td&gt;&lt;td&gt;0&lt;/td&gt;&lt;td&gt;&lt;/td&gt;&lt;td&gt;0&lt;/td&gt;&lt;td&gt;&lt;/td&gt;&lt;/tr&gt;</v>
      </c>
    </row>
    <row r="505" spans="1:11" ht="111" thickBot="1" x14ac:dyDescent="0.3">
      <c r="A505" s="11">
        <v>3209100009</v>
      </c>
      <c r="B505" s="6">
        <v>1</v>
      </c>
      <c r="C505" s="7" t="s">
        <v>3092</v>
      </c>
      <c r="D505" s="6">
        <v>2</v>
      </c>
      <c r="E505" s="7" t="s">
        <v>3094</v>
      </c>
      <c r="F505" s="6">
        <v>0</v>
      </c>
      <c r="G505" s="8"/>
      <c r="H505" s="6">
        <v>0</v>
      </c>
      <c r="I505" s="8"/>
      <c r="K505" t="str">
        <f t="shared" si="8"/>
        <v>&lt;tr&gt;&lt;td&gt;3209100009&lt;/td&gt;&lt;td&gt;1&lt;/td&gt;&lt;td&gt;акриловые краски&lt;/td&gt;&lt;td&gt;2&lt;/td&gt;&lt;td&gt;интерьерные краски для внутренних работ&lt;/td&gt;&lt;td&gt;0&lt;/td&gt;&lt;td&gt;&lt;/td&gt;&lt;td&gt;0&lt;/td&gt;&lt;td&gt;&lt;/td&gt;&lt;/tr&gt;</v>
      </c>
    </row>
    <row r="506" spans="1:11" ht="95.25" thickBot="1" x14ac:dyDescent="0.3">
      <c r="A506" s="11">
        <v>3209100009</v>
      </c>
      <c r="B506" s="6">
        <v>1</v>
      </c>
      <c r="C506" s="7" t="s">
        <v>3092</v>
      </c>
      <c r="D506" s="6">
        <v>3</v>
      </c>
      <c r="E506" s="7" t="s">
        <v>3095</v>
      </c>
      <c r="F506" s="6">
        <v>0</v>
      </c>
      <c r="G506" s="8"/>
      <c r="H506" s="6">
        <v>0</v>
      </c>
      <c r="I506" s="8"/>
      <c r="K506" t="str">
        <f t="shared" si="8"/>
        <v>&lt;tr&gt;&lt;td&gt;3209100009&lt;/td&gt;&lt;td&gt;1&lt;/td&gt;&lt;td&gt;акриловые краски&lt;/td&gt;&lt;td&gt;3&lt;/td&gt;&lt;td&gt;краски для медицинских учреждений&lt;/td&gt;&lt;td&gt;0&lt;/td&gt;&lt;td&gt;&lt;/td&gt;&lt;td&gt;0&lt;/td&gt;&lt;td&gt;&lt;/td&gt;&lt;/tr&gt;</v>
      </c>
    </row>
    <row r="507" spans="1:11" ht="95.25" thickBot="1" x14ac:dyDescent="0.3">
      <c r="A507" s="11">
        <v>3209100009</v>
      </c>
      <c r="B507" s="6">
        <v>1</v>
      </c>
      <c r="C507" s="7" t="s">
        <v>3092</v>
      </c>
      <c r="D507" s="6">
        <v>4</v>
      </c>
      <c r="E507" s="7" t="s">
        <v>3096</v>
      </c>
      <c r="F507" s="6">
        <v>0</v>
      </c>
      <c r="G507" s="8"/>
      <c r="H507" s="6">
        <v>0</v>
      </c>
      <c r="I507" s="8"/>
      <c r="K507" t="str">
        <f t="shared" si="8"/>
        <v>&lt;tr&gt;&lt;td&gt;3209100009&lt;/td&gt;&lt;td&gt;1&lt;/td&gt;&lt;td&gt;акриловые краски&lt;/td&gt;&lt;td&gt;4&lt;/td&gt;&lt;td&gt;краски для влажных помещений&lt;/td&gt;&lt;td&gt;0&lt;/td&gt;&lt;td&gt;&lt;/td&gt;&lt;td&gt;0&lt;/td&gt;&lt;td&gt;&lt;/td&gt;&lt;/tr&gt;</v>
      </c>
    </row>
    <row r="508" spans="1:11" ht="63.75" thickBot="1" x14ac:dyDescent="0.3">
      <c r="A508" s="11">
        <v>3209100009</v>
      </c>
      <c r="B508" s="6">
        <v>1</v>
      </c>
      <c r="C508" s="7" t="s">
        <v>3092</v>
      </c>
      <c r="D508" s="6">
        <v>5</v>
      </c>
      <c r="E508" s="7" t="s">
        <v>3097</v>
      </c>
      <c r="F508" s="6">
        <v>0</v>
      </c>
      <c r="G508" s="8"/>
      <c r="H508" s="6">
        <v>0</v>
      </c>
      <c r="I508" s="8"/>
      <c r="K508" t="str">
        <f t="shared" si="8"/>
        <v>&lt;tr&gt;&lt;td&gt;3209100009&lt;/td&gt;&lt;td&gt;1&lt;/td&gt;&lt;td&gt;акриловые краски&lt;/td&gt;&lt;td&gt;5&lt;/td&gt;&lt;td&gt;краски световозвращающие&lt;/td&gt;&lt;td&gt;0&lt;/td&gt;&lt;td&gt;&lt;/td&gt;&lt;td&gt;0&lt;/td&gt;&lt;td&gt;&lt;/td&gt;&lt;/tr&gt;</v>
      </c>
    </row>
    <row r="509" spans="1:11" ht="48" thickBot="1" x14ac:dyDescent="0.3">
      <c r="A509" s="11">
        <v>3209100009</v>
      </c>
      <c r="B509" s="6">
        <v>1</v>
      </c>
      <c r="C509" s="7" t="s">
        <v>3092</v>
      </c>
      <c r="D509" s="6">
        <v>9</v>
      </c>
      <c r="E509" s="7" t="s">
        <v>2893</v>
      </c>
      <c r="F509" s="6">
        <v>0</v>
      </c>
      <c r="G509" s="8"/>
      <c r="H509" s="6">
        <v>0</v>
      </c>
      <c r="I509" s="8"/>
      <c r="K509" t="str">
        <f t="shared" si="8"/>
        <v>&lt;tr&gt;&lt;td&gt;3209100009&lt;/td&gt;&lt;td&gt;1&lt;/td&gt;&lt;td&gt;акриловые краски&lt;/td&gt;&lt;td&gt;9&lt;/td&gt;&lt;td&gt;прочие&lt;/td&gt;&lt;td&gt;0&lt;/td&gt;&lt;td&gt;&lt;/td&gt;&lt;td&gt;0&lt;/td&gt;&lt;td&gt;&lt;/td&gt;&lt;/tr&gt;</v>
      </c>
    </row>
    <row r="510" spans="1:11" ht="79.5" thickBot="1" x14ac:dyDescent="0.3">
      <c r="A510" s="11">
        <v>3209100009</v>
      </c>
      <c r="B510" s="6">
        <v>2</v>
      </c>
      <c r="C510" s="7" t="s">
        <v>3098</v>
      </c>
      <c r="D510" s="6">
        <v>1</v>
      </c>
      <c r="E510" s="7" t="s">
        <v>3099</v>
      </c>
      <c r="F510" s="6">
        <v>1</v>
      </c>
      <c r="G510" s="7" t="s">
        <v>3100</v>
      </c>
      <c r="H510" s="6">
        <v>1</v>
      </c>
      <c r="I510" s="7" t="s">
        <v>3101</v>
      </c>
      <c r="K510" t="str">
        <f t="shared" si="8"/>
        <v>&lt;tr&gt;&lt;td&gt;3209100009&lt;/td&gt;&lt;td&gt;2&lt;/td&gt;&lt;td&gt;акриловые лаки&lt;/td&gt;&lt;td&gt;1&lt;/td&gt;&lt;td&gt;лаки по дереву&lt;/td&gt;&lt;td&gt;1&lt;/td&gt;&lt;td&gt;для внутренних работ&lt;/td&gt;&lt;td&gt;1&lt;/td&gt;&lt;td&gt;лаки для паркетной доски&lt;/td&gt;&lt;/tr&gt;</v>
      </c>
    </row>
    <row r="511" spans="1:11" ht="63.75" thickBot="1" x14ac:dyDescent="0.3">
      <c r="A511" s="11">
        <v>3209100009</v>
      </c>
      <c r="B511" s="6">
        <v>2</v>
      </c>
      <c r="C511" s="7" t="s">
        <v>3098</v>
      </c>
      <c r="D511" s="6">
        <v>1</v>
      </c>
      <c r="E511" s="7" t="s">
        <v>3099</v>
      </c>
      <c r="F511" s="6">
        <v>1</v>
      </c>
      <c r="G511" s="7" t="s">
        <v>3100</v>
      </c>
      <c r="H511" s="6">
        <v>9</v>
      </c>
      <c r="I511" s="7" t="s">
        <v>2893</v>
      </c>
      <c r="K511" t="str">
        <f t="shared" si="8"/>
        <v>&lt;tr&gt;&lt;td&gt;3209100009&lt;/td&gt;&lt;td&gt;2&lt;/td&gt;&lt;td&gt;акриловые лаки&lt;/td&gt;&lt;td&gt;1&lt;/td&gt;&lt;td&gt;лаки по дереву&lt;/td&gt;&lt;td&gt;1&lt;/td&gt;&lt;td&gt;для внутренних работ&lt;/td&gt;&lt;td&gt;9&lt;/td&gt;&lt;td&gt;прочие&lt;/td&gt;&lt;/tr&gt;</v>
      </c>
    </row>
    <row r="512" spans="1:11" ht="79.5" thickBot="1" x14ac:dyDescent="0.3">
      <c r="A512" s="11">
        <v>3209100009</v>
      </c>
      <c r="B512" s="6">
        <v>2</v>
      </c>
      <c r="C512" s="7" t="s">
        <v>3098</v>
      </c>
      <c r="D512" s="6">
        <v>1</v>
      </c>
      <c r="E512" s="7" t="s">
        <v>3099</v>
      </c>
      <c r="F512" s="6">
        <v>2</v>
      </c>
      <c r="G512" s="7" t="s">
        <v>3102</v>
      </c>
      <c r="H512" s="6">
        <v>1</v>
      </c>
      <c r="I512" s="7" t="s">
        <v>3101</v>
      </c>
      <c r="K512" t="str">
        <f t="shared" si="8"/>
        <v>&lt;tr&gt;&lt;td&gt;3209100009&lt;/td&gt;&lt;td&gt;2&lt;/td&gt;&lt;td&gt;акриловые лаки&lt;/td&gt;&lt;td&gt;1&lt;/td&gt;&lt;td&gt;лаки по дереву&lt;/td&gt;&lt;td&gt;2&lt;/td&gt;&lt;td&gt;для наружных работ&lt;/td&gt;&lt;td&gt;1&lt;/td&gt;&lt;td&gt;лаки для паркетной доски&lt;/td&gt;&lt;/tr&gt;</v>
      </c>
    </row>
    <row r="513" spans="1:11" ht="63.75" thickBot="1" x14ac:dyDescent="0.3">
      <c r="A513" s="11">
        <v>3209100009</v>
      </c>
      <c r="B513" s="6">
        <v>2</v>
      </c>
      <c r="C513" s="7" t="s">
        <v>3098</v>
      </c>
      <c r="D513" s="6">
        <v>1</v>
      </c>
      <c r="E513" s="7" t="s">
        <v>3099</v>
      </c>
      <c r="F513" s="6">
        <v>2</v>
      </c>
      <c r="G513" s="7" t="s">
        <v>3102</v>
      </c>
      <c r="H513" s="6">
        <v>9</v>
      </c>
      <c r="I513" s="7" t="s">
        <v>2893</v>
      </c>
      <c r="K513" t="str">
        <f t="shared" si="8"/>
        <v>&lt;tr&gt;&lt;td&gt;3209100009&lt;/td&gt;&lt;td&gt;2&lt;/td&gt;&lt;td&gt;акриловые лаки&lt;/td&gt;&lt;td&gt;1&lt;/td&gt;&lt;td&gt;лаки по дереву&lt;/td&gt;&lt;td&gt;2&lt;/td&gt;&lt;td&gt;для наружных работ&lt;/td&gt;&lt;td&gt;9&lt;/td&gt;&lt;td&gt;прочие&lt;/td&gt;&lt;/tr&gt;</v>
      </c>
    </row>
    <row r="514" spans="1:11" ht="32.25" thickBot="1" x14ac:dyDescent="0.3">
      <c r="A514" s="11">
        <v>3209100009</v>
      </c>
      <c r="B514" s="6">
        <v>2</v>
      </c>
      <c r="C514" s="7" t="s">
        <v>3098</v>
      </c>
      <c r="D514" s="6">
        <v>9</v>
      </c>
      <c r="E514" s="7" t="s">
        <v>2893</v>
      </c>
      <c r="F514" s="6">
        <v>0</v>
      </c>
      <c r="G514" s="8"/>
      <c r="H514" s="6">
        <v>0</v>
      </c>
      <c r="I514" s="8"/>
      <c r="K514" t="str">
        <f t="shared" ref="K514:K577" si="9">_xlfn.CONCAT("&lt;tr&gt;","&lt;td&gt;",A514,"&lt;/td&gt;","&lt;td&gt;",B514,"&lt;/td&gt;","&lt;td&gt;",C514,"&lt;/td&gt;","&lt;td&gt;",D514,"&lt;/td&gt;","&lt;td&gt;",E514,"&lt;/td&gt;","&lt;td&gt;",F514,"&lt;/td&gt;","&lt;td&gt;",G514,"&lt;/td&gt;","&lt;td&gt;",H514,"&lt;/td&gt;","&lt;td&gt;",I514,"&lt;/td&gt;","&lt;/tr&gt;")</f>
        <v>&lt;tr&gt;&lt;td&gt;3209100009&lt;/td&gt;&lt;td&gt;2&lt;/td&gt;&lt;td&gt;акриловые лаки&lt;/td&gt;&lt;td&gt;9&lt;/td&gt;&lt;td&gt;прочие&lt;/td&gt;&lt;td&gt;0&lt;/td&gt;&lt;td&gt;&lt;/td&gt;&lt;td&gt;0&lt;/td&gt;&lt;td&gt;&lt;/td&gt;&lt;/tr&gt;</v>
      </c>
    </row>
    <row r="515" spans="1:11" ht="158.25" thickBot="1" x14ac:dyDescent="0.3">
      <c r="A515" s="11">
        <v>3209100009</v>
      </c>
      <c r="B515" s="6">
        <v>3</v>
      </c>
      <c r="C515" s="7" t="s">
        <v>3103</v>
      </c>
      <c r="D515" s="6">
        <v>1</v>
      </c>
      <c r="E515" s="7" t="s">
        <v>3104</v>
      </c>
      <c r="F515" s="6">
        <v>0</v>
      </c>
      <c r="G515" s="8"/>
      <c r="H515" s="6">
        <v>0</v>
      </c>
      <c r="I515" s="8"/>
      <c r="K515" t="str">
        <f t="shared" si="9"/>
        <v>&lt;tr&gt;&lt;td&gt;3209100009&lt;/td&gt;&lt;td&gt;3&lt;/td&gt;&lt;td&gt;виниловые краски&lt;/td&gt;&lt;td&gt;1&lt;/td&gt;&lt;td&gt;интерьерные поливинилацетат- ные краски для внутренних работ&lt;/td&gt;&lt;td&gt;0&lt;/td&gt;&lt;td&gt;&lt;/td&gt;&lt;td&gt;0&lt;/td&gt;&lt;td&gt;&lt;/td&gt;&lt;/tr&gt;</v>
      </c>
    </row>
    <row r="516" spans="1:11" ht="142.5" thickBot="1" x14ac:dyDescent="0.3">
      <c r="A516" s="11">
        <v>3209100009</v>
      </c>
      <c r="B516" s="6">
        <v>3</v>
      </c>
      <c r="C516" s="7" t="s">
        <v>3103</v>
      </c>
      <c r="D516" s="6">
        <v>2</v>
      </c>
      <c r="E516" s="7" t="s">
        <v>3105</v>
      </c>
      <c r="F516" s="6">
        <v>0</v>
      </c>
      <c r="G516" s="8"/>
      <c r="H516" s="6">
        <v>0</v>
      </c>
      <c r="I516" s="8"/>
      <c r="K516" t="str">
        <f t="shared" si="9"/>
        <v>&lt;tr&gt;&lt;td&gt;3209100009&lt;/td&gt;&lt;td&gt;3&lt;/td&gt;&lt;td&gt;виниловые краски&lt;/td&gt;&lt;td&gt;2&lt;/td&gt;&lt;td&gt;поливинилацетат- ные краски для медицинских учреждений&lt;/td&gt;&lt;td&gt;0&lt;/td&gt;&lt;td&gt;&lt;/td&gt;&lt;td&gt;0&lt;/td&gt;&lt;td&gt;&lt;/td&gt;&lt;/tr&gt;</v>
      </c>
    </row>
    <row r="517" spans="1:11" ht="142.5" thickBot="1" x14ac:dyDescent="0.3">
      <c r="A517" s="11">
        <v>3209100009</v>
      </c>
      <c r="B517" s="6">
        <v>3</v>
      </c>
      <c r="C517" s="7" t="s">
        <v>3103</v>
      </c>
      <c r="D517" s="6">
        <v>3</v>
      </c>
      <c r="E517" s="7" t="s">
        <v>3106</v>
      </c>
      <c r="F517" s="6">
        <v>0</v>
      </c>
      <c r="G517" s="8"/>
      <c r="H517" s="6">
        <v>0</v>
      </c>
      <c r="I517" s="8"/>
      <c r="K517" t="str">
        <f t="shared" si="9"/>
        <v>&lt;tr&gt;&lt;td&gt;3209100009&lt;/td&gt;&lt;td&gt;3&lt;/td&gt;&lt;td&gt;виниловые краски&lt;/td&gt;&lt;td&gt;3&lt;/td&gt;&lt;td&gt;поливинилацетат- ные краски для влажных помещений&lt;/td&gt;&lt;td&gt;0&lt;/td&gt;&lt;td&gt;&lt;/td&gt;&lt;td&gt;0&lt;/td&gt;&lt;td&gt;&lt;/td&gt;&lt;/tr&gt;</v>
      </c>
    </row>
    <row r="518" spans="1:11" ht="111" thickBot="1" x14ac:dyDescent="0.3">
      <c r="A518" s="11">
        <v>3209100009</v>
      </c>
      <c r="B518" s="6">
        <v>3</v>
      </c>
      <c r="C518" s="7" t="s">
        <v>3103</v>
      </c>
      <c r="D518" s="6">
        <v>4</v>
      </c>
      <c r="E518" s="7" t="s">
        <v>3107</v>
      </c>
      <c r="F518" s="6">
        <v>0</v>
      </c>
      <c r="G518" s="8"/>
      <c r="H518" s="6">
        <v>0</v>
      </c>
      <c r="I518" s="8"/>
      <c r="K518" t="str">
        <f t="shared" si="9"/>
        <v>&lt;tr&gt;&lt;td&gt;3209100009&lt;/td&gt;&lt;td&gt;3&lt;/td&gt;&lt;td&gt;виниловые краски&lt;/td&gt;&lt;td&gt;4&lt;/td&gt;&lt;td&gt;поливинилацетат- ные краски световозвращающие&lt;/td&gt;&lt;td&gt;0&lt;/td&gt;&lt;td&gt;&lt;/td&gt;&lt;td&gt;0&lt;/td&gt;&lt;td&gt;&lt;/td&gt;&lt;/tr&gt;</v>
      </c>
    </row>
    <row r="519" spans="1:11" ht="142.5" thickBot="1" x14ac:dyDescent="0.3">
      <c r="A519" s="11">
        <v>3209100009</v>
      </c>
      <c r="B519" s="6">
        <v>3</v>
      </c>
      <c r="C519" s="7" t="s">
        <v>3103</v>
      </c>
      <c r="D519" s="6">
        <v>5</v>
      </c>
      <c r="E519" s="7" t="s">
        <v>3108</v>
      </c>
      <c r="F519" s="6">
        <v>0</v>
      </c>
      <c r="G519" s="8"/>
      <c r="H519" s="6">
        <v>0</v>
      </c>
      <c r="I519" s="8"/>
      <c r="K519" t="str">
        <f t="shared" si="9"/>
        <v>&lt;tr&gt;&lt;td&gt;3209100009&lt;/td&gt;&lt;td&gt;3&lt;/td&gt;&lt;td&gt;виниловые краски&lt;/td&gt;&lt;td&gt;5&lt;/td&gt;&lt;td&gt;интерьерные виниловые краски для внутренних работ&lt;/td&gt;&lt;td&gt;0&lt;/td&gt;&lt;td&gt;&lt;/td&gt;&lt;td&gt;0&lt;/td&gt;&lt;td&gt;&lt;/td&gt;&lt;/tr&gt;</v>
      </c>
    </row>
    <row r="520" spans="1:11" ht="48" thickBot="1" x14ac:dyDescent="0.3">
      <c r="A520" s="11">
        <v>3209100009</v>
      </c>
      <c r="B520" s="6">
        <v>3</v>
      </c>
      <c r="C520" s="7" t="s">
        <v>3103</v>
      </c>
      <c r="D520" s="6">
        <v>9</v>
      </c>
      <c r="E520" s="7" t="s">
        <v>2893</v>
      </c>
      <c r="F520" s="6">
        <v>0</v>
      </c>
      <c r="G520" s="8"/>
      <c r="H520" s="6">
        <v>0</v>
      </c>
      <c r="I520" s="8"/>
      <c r="K520" t="str">
        <f t="shared" si="9"/>
        <v>&lt;tr&gt;&lt;td&gt;3209100009&lt;/td&gt;&lt;td&gt;3&lt;/td&gt;&lt;td&gt;виниловые краски&lt;/td&gt;&lt;td&gt;9&lt;/td&gt;&lt;td&gt;прочие&lt;/td&gt;&lt;td&gt;0&lt;/td&gt;&lt;td&gt;&lt;/td&gt;&lt;td&gt;0&lt;/td&gt;&lt;td&gt;&lt;/td&gt;&lt;/tr&gt;</v>
      </c>
    </row>
    <row r="521" spans="1:11" ht="79.5" thickBot="1" x14ac:dyDescent="0.3">
      <c r="A521" s="11">
        <v>3209100009</v>
      </c>
      <c r="B521" s="6">
        <v>4</v>
      </c>
      <c r="C521" s="7" t="s">
        <v>3109</v>
      </c>
      <c r="D521" s="6">
        <v>1</v>
      </c>
      <c r="E521" s="7" t="s">
        <v>3099</v>
      </c>
      <c r="F521" s="6">
        <v>1</v>
      </c>
      <c r="G521" s="7" t="s">
        <v>3100</v>
      </c>
      <c r="H521" s="6">
        <v>1</v>
      </c>
      <c r="I521" s="7" t="s">
        <v>3101</v>
      </c>
      <c r="K521" t="str">
        <f t="shared" si="9"/>
        <v>&lt;tr&gt;&lt;td&gt;3209100009&lt;/td&gt;&lt;td&gt;4&lt;/td&gt;&lt;td&gt;виниловые лаки&lt;/td&gt;&lt;td&gt;1&lt;/td&gt;&lt;td&gt;лаки по дереву&lt;/td&gt;&lt;td&gt;1&lt;/td&gt;&lt;td&gt;для внутренних работ&lt;/td&gt;&lt;td&gt;1&lt;/td&gt;&lt;td&gt;лаки для паркетной доски&lt;/td&gt;&lt;/tr&gt;</v>
      </c>
    </row>
    <row r="522" spans="1:11" ht="63.75" thickBot="1" x14ac:dyDescent="0.3">
      <c r="A522" s="11">
        <v>3209100009</v>
      </c>
      <c r="B522" s="6">
        <v>4</v>
      </c>
      <c r="C522" s="7" t="s">
        <v>3109</v>
      </c>
      <c r="D522" s="6">
        <v>1</v>
      </c>
      <c r="E522" s="7" t="s">
        <v>3099</v>
      </c>
      <c r="F522" s="6">
        <v>1</v>
      </c>
      <c r="G522" s="7" t="s">
        <v>3100</v>
      </c>
      <c r="H522" s="6">
        <v>9</v>
      </c>
      <c r="I522" s="7" t="s">
        <v>2893</v>
      </c>
      <c r="K522" t="str">
        <f t="shared" si="9"/>
        <v>&lt;tr&gt;&lt;td&gt;3209100009&lt;/td&gt;&lt;td&gt;4&lt;/td&gt;&lt;td&gt;виниловые лаки&lt;/td&gt;&lt;td&gt;1&lt;/td&gt;&lt;td&gt;лаки по дереву&lt;/td&gt;&lt;td&gt;1&lt;/td&gt;&lt;td&gt;для внутренних работ&lt;/td&gt;&lt;td&gt;9&lt;/td&gt;&lt;td&gt;прочие&lt;/td&gt;&lt;/tr&gt;</v>
      </c>
    </row>
    <row r="523" spans="1:11" ht="79.5" thickBot="1" x14ac:dyDescent="0.3">
      <c r="A523" s="11">
        <v>3209100009</v>
      </c>
      <c r="B523" s="6">
        <v>4</v>
      </c>
      <c r="C523" s="7" t="s">
        <v>3109</v>
      </c>
      <c r="D523" s="6">
        <v>1</v>
      </c>
      <c r="E523" s="7" t="s">
        <v>3099</v>
      </c>
      <c r="F523" s="6">
        <v>2</v>
      </c>
      <c r="G523" s="7" t="s">
        <v>3102</v>
      </c>
      <c r="H523" s="6">
        <v>1</v>
      </c>
      <c r="I523" s="7" t="s">
        <v>3101</v>
      </c>
      <c r="K523" t="str">
        <f t="shared" si="9"/>
        <v>&lt;tr&gt;&lt;td&gt;3209100009&lt;/td&gt;&lt;td&gt;4&lt;/td&gt;&lt;td&gt;виниловые лаки&lt;/td&gt;&lt;td&gt;1&lt;/td&gt;&lt;td&gt;лаки по дереву&lt;/td&gt;&lt;td&gt;2&lt;/td&gt;&lt;td&gt;для наружных работ&lt;/td&gt;&lt;td&gt;1&lt;/td&gt;&lt;td&gt;лаки для паркетной доски&lt;/td&gt;&lt;/tr&gt;</v>
      </c>
    </row>
    <row r="524" spans="1:11" ht="63.75" thickBot="1" x14ac:dyDescent="0.3">
      <c r="A524" s="11">
        <v>3209100009</v>
      </c>
      <c r="B524" s="6">
        <v>4</v>
      </c>
      <c r="C524" s="7" t="s">
        <v>3109</v>
      </c>
      <c r="D524" s="6">
        <v>1</v>
      </c>
      <c r="E524" s="7" t="s">
        <v>3099</v>
      </c>
      <c r="F524" s="6">
        <v>2</v>
      </c>
      <c r="G524" s="7" t="s">
        <v>3102</v>
      </c>
      <c r="H524" s="6">
        <v>9</v>
      </c>
      <c r="I524" s="7" t="s">
        <v>2893</v>
      </c>
      <c r="K524" t="str">
        <f t="shared" si="9"/>
        <v>&lt;tr&gt;&lt;td&gt;3209100009&lt;/td&gt;&lt;td&gt;4&lt;/td&gt;&lt;td&gt;виниловые лаки&lt;/td&gt;&lt;td&gt;1&lt;/td&gt;&lt;td&gt;лаки по дереву&lt;/td&gt;&lt;td&gt;2&lt;/td&gt;&lt;td&gt;для наружных работ&lt;/td&gt;&lt;td&gt;9&lt;/td&gt;&lt;td&gt;прочие&lt;/td&gt;&lt;/tr&gt;</v>
      </c>
    </row>
    <row r="525" spans="1:11" ht="48" thickBot="1" x14ac:dyDescent="0.3">
      <c r="A525" s="11">
        <v>3209100009</v>
      </c>
      <c r="B525" s="6">
        <v>4</v>
      </c>
      <c r="C525" s="7" t="s">
        <v>3109</v>
      </c>
      <c r="D525" s="6">
        <v>9</v>
      </c>
      <c r="E525" s="7" t="s">
        <v>2893</v>
      </c>
      <c r="F525" s="6">
        <v>0</v>
      </c>
      <c r="G525" s="8"/>
      <c r="H525" s="6">
        <v>0</v>
      </c>
      <c r="I525" s="8"/>
      <c r="K525" t="str">
        <f t="shared" si="9"/>
        <v>&lt;tr&gt;&lt;td&gt;3209100009&lt;/td&gt;&lt;td&gt;4&lt;/td&gt;&lt;td&gt;виниловые лаки&lt;/td&gt;&lt;td&gt;9&lt;/td&gt;&lt;td&gt;прочие&lt;/td&gt;&lt;td&gt;0&lt;/td&gt;&lt;td&gt;&lt;/td&gt;&lt;td&gt;0&lt;/td&gt;&lt;td&gt;&lt;/td&gt;&lt;/tr&gt;</v>
      </c>
    </row>
    <row r="526" spans="1:11" ht="126.75" thickBot="1" x14ac:dyDescent="0.3">
      <c r="A526" s="11">
        <v>3210001000</v>
      </c>
      <c r="B526" s="6">
        <v>1</v>
      </c>
      <c r="C526" s="7" t="s">
        <v>3110</v>
      </c>
      <c r="D526" s="6">
        <v>0</v>
      </c>
      <c r="E526" s="8"/>
      <c r="F526" s="6">
        <v>0</v>
      </c>
      <c r="G526" s="8"/>
      <c r="H526" s="6">
        <v>0</v>
      </c>
      <c r="I526" s="8"/>
      <c r="K526" t="str">
        <f t="shared" si="9"/>
        <v>&lt;tr&gt;&lt;td&gt;3210001000&lt;/td&gt;&lt;td&gt;1&lt;/td&gt;&lt;td&gt;масляные лаки и краски для строительных работ&lt;/td&gt;&lt;td&gt;0&lt;/td&gt;&lt;td&gt;&lt;/td&gt;&lt;td&gt;0&lt;/td&gt;&lt;td&gt;&lt;/td&gt;&lt;td&gt;0&lt;/td&gt;&lt;td&gt;&lt;/td&gt;&lt;/tr&gt;</v>
      </c>
    </row>
    <row r="527" spans="1:11" ht="158.25" thickBot="1" x14ac:dyDescent="0.3">
      <c r="A527" s="11">
        <v>3210001000</v>
      </c>
      <c r="B527" s="6">
        <v>2</v>
      </c>
      <c r="C527" s="7" t="s">
        <v>3111</v>
      </c>
      <c r="D527" s="6">
        <v>0</v>
      </c>
      <c r="E527" s="8"/>
      <c r="F527" s="6">
        <v>0</v>
      </c>
      <c r="G527" s="8"/>
      <c r="H527" s="6">
        <v>0</v>
      </c>
      <c r="I527" s="8"/>
      <c r="K527" t="str">
        <f t="shared" si="9"/>
        <v>&lt;tr&gt;&lt;td&gt;3210001000&lt;/td&gt;&lt;td&gt;2&lt;/td&gt;&lt;td&gt;фасадные масляные краски и лаки для наружных работ&lt;/td&gt;&lt;td&gt;0&lt;/td&gt;&lt;td&gt;&lt;/td&gt;&lt;td&gt;0&lt;/td&gt;&lt;td&gt;&lt;/td&gt;&lt;td&gt;0&lt;/td&gt;&lt;td&gt;&lt;/td&gt;&lt;/tr&gt;</v>
      </c>
    </row>
    <row r="528" spans="1:11" ht="79.5" thickBot="1" x14ac:dyDescent="0.3">
      <c r="A528" s="11">
        <v>3210001000</v>
      </c>
      <c r="B528" s="6">
        <v>3</v>
      </c>
      <c r="C528" s="7" t="s">
        <v>3112</v>
      </c>
      <c r="D528" s="6">
        <v>0</v>
      </c>
      <c r="E528" s="8"/>
      <c r="F528" s="6">
        <v>0</v>
      </c>
      <c r="G528" s="8"/>
      <c r="H528" s="6">
        <v>0</v>
      </c>
      <c r="I528" s="8"/>
      <c r="K528" t="str">
        <f t="shared" si="9"/>
        <v>&lt;tr&gt;&lt;td&gt;3210001000&lt;/td&gt;&lt;td&gt;3&lt;/td&gt;&lt;td&gt;политуры для строительных работ&lt;/td&gt;&lt;td&gt;0&lt;/td&gt;&lt;td&gt;&lt;/td&gt;&lt;td&gt;0&lt;/td&gt;&lt;td&gt;&lt;/td&gt;&lt;td&gt;0&lt;/td&gt;&lt;td&gt;&lt;/td&gt;&lt;/tr&gt;</v>
      </c>
    </row>
    <row r="529" spans="1:11" ht="16.5" thickBot="1" x14ac:dyDescent="0.3">
      <c r="A529" s="11">
        <v>3210001000</v>
      </c>
      <c r="B529" s="6">
        <v>9</v>
      </c>
      <c r="C529" s="7" t="s">
        <v>2893</v>
      </c>
      <c r="D529" s="6">
        <v>0</v>
      </c>
      <c r="E529" s="8"/>
      <c r="F529" s="6">
        <v>0</v>
      </c>
      <c r="G529" s="8"/>
      <c r="H529" s="6">
        <v>0</v>
      </c>
      <c r="I529" s="8"/>
      <c r="K529" t="str">
        <f t="shared" si="9"/>
        <v>&lt;tr&gt;&lt;td&gt;3210001000&lt;/td&gt;&lt;td&gt;9&lt;/td&gt;&lt;td&gt;прочие&lt;/td&gt;&lt;td&gt;0&lt;/td&gt;&lt;td&gt;&lt;/td&gt;&lt;td&gt;0&lt;/td&gt;&lt;td&gt;&lt;/td&gt;&lt;td&gt;0&lt;/td&gt;&lt;td&gt;&lt;/td&gt;&lt;/tr&gt;</v>
      </c>
    </row>
    <row r="530" spans="1:11" ht="126.75" thickBot="1" x14ac:dyDescent="0.3">
      <c r="A530" s="11">
        <v>3214101009</v>
      </c>
      <c r="B530" s="6">
        <v>1</v>
      </c>
      <c r="C530" s="7" t="s">
        <v>3113</v>
      </c>
      <c r="D530" s="6">
        <v>0</v>
      </c>
      <c r="E530" s="8"/>
      <c r="F530" s="6">
        <v>0</v>
      </c>
      <c r="G530" s="8"/>
      <c r="H530" s="6">
        <v>0</v>
      </c>
      <c r="I530" s="8"/>
      <c r="K530" t="str">
        <f t="shared" si="9"/>
        <v>&lt;tr&gt;&lt;td&gt;3214101009&lt;/td&gt;&lt;td&gt;1&lt;/td&gt;&lt;td&gt;нитроцеллюлозные шпаклевки для строительства и ремонта&lt;/td&gt;&lt;td&gt;0&lt;/td&gt;&lt;td&gt;&lt;/td&gt;&lt;td&gt;0&lt;/td&gt;&lt;td&gt;&lt;/td&gt;&lt;td&gt;0&lt;/td&gt;&lt;td&gt;&lt;/td&gt;&lt;/tr&gt;</v>
      </c>
    </row>
    <row r="531" spans="1:11" ht="111" thickBot="1" x14ac:dyDescent="0.3">
      <c r="A531" s="11">
        <v>3214101009</v>
      </c>
      <c r="B531" s="6">
        <v>2</v>
      </c>
      <c r="C531" s="7" t="s">
        <v>3114</v>
      </c>
      <c r="D531" s="6">
        <v>0</v>
      </c>
      <c r="E531" s="8"/>
      <c r="F531" s="6">
        <v>0</v>
      </c>
      <c r="G531" s="8"/>
      <c r="H531" s="6">
        <v>0</v>
      </c>
      <c r="I531" s="8"/>
      <c r="K531" t="str">
        <f t="shared" si="9"/>
        <v>&lt;tr&gt;&lt;td&gt;3214101009&lt;/td&gt;&lt;td&gt;2&lt;/td&gt;&lt;td&gt;алкидные шпаклевки для строительства и ремонта&lt;/td&gt;&lt;td&gt;0&lt;/td&gt;&lt;td&gt;&lt;/td&gt;&lt;td&gt;0&lt;/td&gt;&lt;td&gt;&lt;/td&gt;&lt;td&gt;0&lt;/td&gt;&lt;td&gt;&lt;/td&gt;&lt;/tr&gt;</v>
      </c>
    </row>
    <row r="532" spans="1:11" ht="111" thickBot="1" x14ac:dyDescent="0.3">
      <c r="A532" s="11">
        <v>3214101009</v>
      </c>
      <c r="B532" s="6">
        <v>3</v>
      </c>
      <c r="C532" s="7" t="s">
        <v>3115</v>
      </c>
      <c r="D532" s="6">
        <v>0</v>
      </c>
      <c r="E532" s="8"/>
      <c r="F532" s="6">
        <v>0</v>
      </c>
      <c r="G532" s="8"/>
      <c r="H532" s="6">
        <v>0</v>
      </c>
      <c r="I532" s="8"/>
      <c r="K532" t="str">
        <f t="shared" si="9"/>
        <v>&lt;tr&gt;&lt;td&gt;3214101009&lt;/td&gt;&lt;td&gt;3&lt;/td&gt;&lt;td&gt;эпоксидные шпаклевки для строительства и ремонта&lt;/td&gt;&lt;td&gt;0&lt;/td&gt;&lt;td&gt;&lt;/td&gt;&lt;td&gt;0&lt;/td&gt;&lt;td&gt;&lt;/td&gt;&lt;td&gt;0&lt;/td&gt;&lt;td&gt;&lt;/td&gt;&lt;/tr&gt;</v>
      </c>
    </row>
    <row r="533" spans="1:11" ht="111" thickBot="1" x14ac:dyDescent="0.3">
      <c r="A533" s="11">
        <v>3214101009</v>
      </c>
      <c r="B533" s="6">
        <v>4</v>
      </c>
      <c r="C533" s="7" t="s">
        <v>3116</v>
      </c>
      <c r="D533" s="6">
        <v>0</v>
      </c>
      <c r="E533" s="8"/>
      <c r="F533" s="6">
        <v>0</v>
      </c>
      <c r="G533" s="8"/>
      <c r="H533" s="6">
        <v>0</v>
      </c>
      <c r="I533" s="8"/>
      <c r="K533" t="str">
        <f t="shared" si="9"/>
        <v>&lt;tr&gt;&lt;td&gt;3214101009&lt;/td&gt;&lt;td&gt;4&lt;/td&gt;&lt;td&gt;виниловые шпаклевки для строительства и ремонта&lt;/td&gt;&lt;td&gt;0&lt;/td&gt;&lt;td&gt;&lt;/td&gt;&lt;td&gt;0&lt;/td&gt;&lt;td&gt;&lt;/td&gt;&lt;td&gt;0&lt;/td&gt;&lt;td&gt;&lt;/td&gt;&lt;/tr&gt;</v>
      </c>
    </row>
    <row r="534" spans="1:11" ht="158.25" thickBot="1" x14ac:dyDescent="0.3">
      <c r="A534" s="11">
        <v>3214101009</v>
      </c>
      <c r="B534" s="6">
        <v>5</v>
      </c>
      <c r="C534" s="7" t="s">
        <v>3117</v>
      </c>
      <c r="D534" s="6">
        <v>0</v>
      </c>
      <c r="E534" s="8"/>
      <c r="F534" s="6">
        <v>0</v>
      </c>
      <c r="G534" s="8"/>
      <c r="H534" s="6">
        <v>0</v>
      </c>
      <c r="I534" s="8"/>
      <c r="K534" t="str">
        <f t="shared" si="9"/>
        <v>&lt;tr&gt;&lt;td&gt;3214101009&lt;/td&gt;&lt;td&gt;5&lt;/td&gt;&lt;td&gt;полиэфирные шпаклевки для автомобилей и других транспортных средств&lt;/td&gt;&lt;td&gt;0&lt;/td&gt;&lt;td&gt;&lt;/td&gt;&lt;td&gt;0&lt;/td&gt;&lt;td&gt;&lt;/td&gt;&lt;td&gt;0&lt;/td&gt;&lt;td&gt;&lt;/td&gt;&lt;/tr&gt;</v>
      </c>
    </row>
    <row r="535" spans="1:11" ht="158.25" thickBot="1" x14ac:dyDescent="0.3">
      <c r="A535" s="11">
        <v>3214101009</v>
      </c>
      <c r="B535" s="6">
        <v>6</v>
      </c>
      <c r="C535" s="7" t="s">
        <v>3118</v>
      </c>
      <c r="D535" s="6">
        <v>0</v>
      </c>
      <c r="E535" s="8"/>
      <c r="F535" s="6">
        <v>0</v>
      </c>
      <c r="G535" s="8"/>
      <c r="H535" s="6">
        <v>0</v>
      </c>
      <c r="I535" s="8"/>
      <c r="K535" t="str">
        <f t="shared" si="9"/>
        <v>&lt;tr&gt;&lt;td&gt;3214101009&lt;/td&gt;&lt;td&gt;6&lt;/td&gt;&lt;td&gt;эпоксидные шпаклевки для автомобилей и других транспортных средств&lt;/td&gt;&lt;td&gt;0&lt;/td&gt;&lt;td&gt;&lt;/td&gt;&lt;td&gt;0&lt;/td&gt;&lt;td&gt;&lt;/td&gt;&lt;td&gt;0&lt;/td&gt;&lt;td&gt;&lt;/td&gt;&lt;/tr&gt;</v>
      </c>
    </row>
    <row r="536" spans="1:11" ht="63.75" thickBot="1" x14ac:dyDescent="0.3">
      <c r="A536" s="11">
        <v>3214101009</v>
      </c>
      <c r="B536" s="6">
        <v>7</v>
      </c>
      <c r="C536" s="8" t="s">
        <v>3119</v>
      </c>
      <c r="D536" s="6">
        <v>1</v>
      </c>
      <c r="E536" s="7" t="s">
        <v>3120</v>
      </c>
      <c r="F536" s="6">
        <v>0</v>
      </c>
      <c r="G536" s="8"/>
      <c r="H536" s="6">
        <v>0</v>
      </c>
      <c r="I536" s="8"/>
      <c r="K536" t="str">
        <f t="shared" si="9"/>
        <v>&lt;tr&gt;&lt;td&gt;3214101009&lt;/td&gt;&lt;td&gt;7&lt;/td&gt;&lt;td&gt;герметики акриловые&lt;/td&gt;&lt;td&gt;1&lt;/td&gt;&lt;td&gt;водостойкие&lt;/td&gt;&lt;td&gt;0&lt;/td&gt;&lt;td&gt;&lt;/td&gt;&lt;td&gt;0&lt;/td&gt;&lt;td&gt;&lt;/td&gt;&lt;/tr&gt;</v>
      </c>
    </row>
    <row r="537" spans="1:11" ht="63.75" thickBot="1" x14ac:dyDescent="0.3">
      <c r="A537" s="11">
        <v>3214101009</v>
      </c>
      <c r="B537" s="6">
        <v>7</v>
      </c>
      <c r="C537" s="8" t="s">
        <v>3119</v>
      </c>
      <c r="D537" s="6">
        <v>9</v>
      </c>
      <c r="E537" s="7" t="s">
        <v>2893</v>
      </c>
      <c r="F537" s="6">
        <v>0</v>
      </c>
      <c r="G537" s="8"/>
      <c r="H537" s="6">
        <v>0</v>
      </c>
      <c r="I537" s="8"/>
      <c r="K537" t="str">
        <f t="shared" si="9"/>
        <v>&lt;tr&gt;&lt;td&gt;3214101009&lt;/td&gt;&lt;td&gt;7&lt;/td&gt;&lt;td&gt;герметики акриловые&lt;/td&gt;&lt;td&gt;9&lt;/td&gt;&lt;td&gt;прочие&lt;/td&gt;&lt;td&gt;0&lt;/td&gt;&lt;td&gt;&lt;/td&gt;&lt;td&gt;0&lt;/td&gt;&lt;td&gt;&lt;/td&gt;&lt;/tr&gt;</v>
      </c>
    </row>
    <row r="538" spans="1:11" ht="63.75" thickBot="1" x14ac:dyDescent="0.3">
      <c r="A538" s="11">
        <v>3214101009</v>
      </c>
      <c r="B538" s="6">
        <v>8</v>
      </c>
      <c r="C538" s="7" t="s">
        <v>3121</v>
      </c>
      <c r="D538" s="6">
        <v>1</v>
      </c>
      <c r="E538" s="7" t="s">
        <v>3122</v>
      </c>
      <c r="F538" s="6">
        <v>0</v>
      </c>
      <c r="G538" s="8"/>
      <c r="H538" s="6">
        <v>0</v>
      </c>
      <c r="I538" s="8"/>
      <c r="K538" t="str">
        <f t="shared" si="9"/>
        <v>&lt;tr&gt;&lt;td&gt;3214101009&lt;/td&gt;&lt;td&gt;8&lt;/td&gt;&lt;td&gt;герметики силиконовые&lt;/td&gt;&lt;td&gt;1&lt;/td&gt;&lt;td&gt;нейтральные&lt;/td&gt;&lt;td&gt;0&lt;/td&gt;&lt;td&gt;&lt;/td&gt;&lt;td&gt;0&lt;/td&gt;&lt;td&gt;&lt;/td&gt;&lt;/tr&gt;</v>
      </c>
    </row>
    <row r="539" spans="1:11" ht="63.75" thickBot="1" x14ac:dyDescent="0.3">
      <c r="A539" s="11">
        <v>3214101009</v>
      </c>
      <c r="B539" s="6">
        <v>8</v>
      </c>
      <c r="C539" s="7" t="s">
        <v>3121</v>
      </c>
      <c r="D539" s="6">
        <v>2</v>
      </c>
      <c r="E539" s="7" t="s">
        <v>3123</v>
      </c>
      <c r="F539" s="6">
        <v>0</v>
      </c>
      <c r="G539" s="8"/>
      <c r="H539" s="6">
        <v>0</v>
      </c>
      <c r="I539" s="8"/>
      <c r="K539" t="str">
        <f t="shared" si="9"/>
        <v>&lt;tr&gt;&lt;td&gt;3214101009&lt;/td&gt;&lt;td&gt;8&lt;/td&gt;&lt;td&gt;герметики силиконовые&lt;/td&gt;&lt;td&gt;2&lt;/td&gt;&lt;td&gt;термостойкие&lt;/td&gt;&lt;td&gt;0&lt;/td&gt;&lt;td&gt;&lt;/td&gt;&lt;td&gt;0&lt;/td&gt;&lt;td&gt;&lt;/td&gt;&lt;/tr&gt;</v>
      </c>
    </row>
    <row r="540" spans="1:11" ht="95.25" thickBot="1" x14ac:dyDescent="0.3">
      <c r="A540" s="11">
        <v>3214101009</v>
      </c>
      <c r="B540" s="6">
        <v>8</v>
      </c>
      <c r="C540" s="7" t="s">
        <v>3121</v>
      </c>
      <c r="D540" s="6">
        <v>3</v>
      </c>
      <c r="E540" s="7" t="s">
        <v>3124</v>
      </c>
      <c r="F540" s="6">
        <v>0</v>
      </c>
      <c r="G540" s="8"/>
      <c r="H540" s="6">
        <v>0</v>
      </c>
      <c r="I540" s="8"/>
      <c r="K540" t="str">
        <f t="shared" si="9"/>
        <v>&lt;tr&gt;&lt;td&gt;3214101009&lt;/td&gt;&lt;td&gt;8&lt;/td&gt;&lt;td&gt;герметики силиконовые&lt;/td&gt;&lt;td&gt;3&lt;/td&gt;&lt;td&gt;кислотные (уксусные, ацетатные)&lt;/td&gt;&lt;td&gt;0&lt;/td&gt;&lt;td&gt;&lt;/td&gt;&lt;td&gt;0&lt;/td&gt;&lt;td&gt;&lt;/td&gt;&lt;/tr&gt;</v>
      </c>
    </row>
    <row r="541" spans="1:11" ht="79.5" thickBot="1" x14ac:dyDescent="0.3">
      <c r="A541" s="11">
        <v>3214101009</v>
      </c>
      <c r="B541" s="6">
        <v>8</v>
      </c>
      <c r="C541" s="7" t="s">
        <v>3121</v>
      </c>
      <c r="D541" s="6">
        <v>4</v>
      </c>
      <c r="E541" s="7" t="s">
        <v>3125</v>
      </c>
      <c r="F541" s="6">
        <v>0</v>
      </c>
      <c r="G541" s="8"/>
      <c r="H541" s="6">
        <v>0</v>
      </c>
      <c r="I541" s="8"/>
      <c r="K541" t="str">
        <f t="shared" si="9"/>
        <v>&lt;tr&gt;&lt;td&gt;3214101009&lt;/td&gt;&lt;td&gt;8&lt;/td&gt;&lt;td&gt;герметики силиконовые&lt;/td&gt;&lt;td&gt;4&lt;/td&gt;&lt;td&gt;санитарные противогрибковые&lt;/td&gt;&lt;td&gt;0&lt;/td&gt;&lt;td&gt;&lt;/td&gt;&lt;td&gt;0&lt;/td&gt;&lt;td&gt;&lt;/td&gt;&lt;/tr&gt;</v>
      </c>
    </row>
    <row r="542" spans="1:11" ht="63.75" thickBot="1" x14ac:dyDescent="0.3">
      <c r="A542" s="11">
        <v>3214101009</v>
      </c>
      <c r="B542" s="6">
        <v>8</v>
      </c>
      <c r="C542" s="7" t="s">
        <v>3121</v>
      </c>
      <c r="D542" s="6">
        <v>9</v>
      </c>
      <c r="E542" s="7" t="s">
        <v>2893</v>
      </c>
      <c r="F542" s="6">
        <v>0</v>
      </c>
      <c r="G542" s="8"/>
      <c r="H542" s="6">
        <v>0</v>
      </c>
      <c r="I542" s="8"/>
      <c r="K542" t="str">
        <f t="shared" si="9"/>
        <v>&lt;tr&gt;&lt;td&gt;3214101009&lt;/td&gt;&lt;td&gt;8&lt;/td&gt;&lt;td&gt;герметики силиконовые&lt;/td&gt;&lt;td&gt;9&lt;/td&gt;&lt;td&gt;прочие&lt;/td&gt;&lt;td&gt;0&lt;/td&gt;&lt;td&gt;&lt;/td&gt;&lt;td&gt;0&lt;/td&gt;&lt;td&gt;&lt;/td&gt;&lt;/tr&gt;</v>
      </c>
    </row>
    <row r="543" spans="1:11" ht="16.5" thickBot="1" x14ac:dyDescent="0.3">
      <c r="A543" s="11">
        <v>3214101009</v>
      </c>
      <c r="B543" s="6">
        <v>9</v>
      </c>
      <c r="C543" s="7" t="s">
        <v>2893</v>
      </c>
      <c r="D543" s="6">
        <v>0</v>
      </c>
      <c r="E543" s="8"/>
      <c r="F543" s="6">
        <v>0</v>
      </c>
      <c r="G543" s="8"/>
      <c r="H543" s="6">
        <v>0</v>
      </c>
      <c r="I543" s="8"/>
      <c r="K543" t="str">
        <f t="shared" si="9"/>
        <v>&lt;tr&gt;&lt;td&gt;3214101009&lt;/td&gt;&lt;td&gt;9&lt;/td&gt;&lt;td&gt;прочие&lt;/td&gt;&lt;td&gt;0&lt;/td&gt;&lt;td&gt;&lt;/td&gt;&lt;td&gt;0&lt;/td&gt;&lt;td&gt;&lt;/td&gt;&lt;td&gt;0&lt;/td&gt;&lt;td&gt;&lt;/td&gt;&lt;/tr&gt;</v>
      </c>
    </row>
    <row r="544" spans="1:11" ht="126.75" thickBot="1" x14ac:dyDescent="0.3">
      <c r="A544" s="11">
        <v>3214109000</v>
      </c>
      <c r="B544" s="6">
        <v>1</v>
      </c>
      <c r="C544" s="7" t="s">
        <v>3126</v>
      </c>
      <c r="D544" s="6">
        <v>0</v>
      </c>
      <c r="E544" s="8"/>
      <c r="F544" s="6">
        <v>0</v>
      </c>
      <c r="G544" s="8"/>
      <c r="H544" s="6">
        <v>0</v>
      </c>
      <c r="I544" s="8"/>
      <c r="K544" t="str">
        <f t="shared" si="9"/>
        <v>&lt;tr&gt;&lt;td&gt;3214109000&lt;/td&gt;&lt;td&gt;1&lt;/td&gt;&lt;td&gt;шпаклевки для малярных работ нитроцеллюлозные&lt;/td&gt;&lt;td&gt;0&lt;/td&gt;&lt;td&gt;&lt;/td&gt;&lt;td&gt;0&lt;/td&gt;&lt;td&gt;&lt;/td&gt;&lt;td&gt;0&lt;/td&gt;&lt;td&gt;&lt;/td&gt;&lt;/tr&gt;</v>
      </c>
    </row>
    <row r="545" spans="1:11" ht="111" thickBot="1" x14ac:dyDescent="0.3">
      <c r="A545" s="11">
        <v>3214109000</v>
      </c>
      <c r="B545" s="6">
        <v>2</v>
      </c>
      <c r="C545" s="7" t="s">
        <v>3127</v>
      </c>
      <c r="D545" s="6">
        <v>0</v>
      </c>
      <c r="E545" s="8"/>
      <c r="F545" s="6">
        <v>0</v>
      </c>
      <c r="G545" s="8"/>
      <c r="H545" s="6">
        <v>0</v>
      </c>
      <c r="I545" s="8"/>
      <c r="K545" t="str">
        <f t="shared" si="9"/>
        <v>&lt;tr&gt;&lt;td&gt;3214109000&lt;/td&gt;&lt;td&gt;2&lt;/td&gt;&lt;td&gt;шпаклевки для малярных работ алкидные&lt;/td&gt;&lt;td&gt;0&lt;/td&gt;&lt;td&gt;&lt;/td&gt;&lt;td&gt;0&lt;/td&gt;&lt;td&gt;&lt;/td&gt;&lt;td&gt;0&lt;/td&gt;&lt;td&gt;&lt;/td&gt;&lt;/tr&gt;</v>
      </c>
    </row>
    <row r="546" spans="1:11" ht="111" thickBot="1" x14ac:dyDescent="0.3">
      <c r="A546" s="11">
        <v>3214109000</v>
      </c>
      <c r="B546" s="6">
        <v>3</v>
      </c>
      <c r="C546" s="7" t="s">
        <v>3128</v>
      </c>
      <c r="D546" s="6">
        <v>0</v>
      </c>
      <c r="E546" s="8"/>
      <c r="F546" s="6">
        <v>0</v>
      </c>
      <c r="G546" s="8"/>
      <c r="H546" s="6">
        <v>0</v>
      </c>
      <c r="I546" s="8"/>
      <c r="K546" t="str">
        <f t="shared" si="9"/>
        <v>&lt;tr&gt;&lt;td&gt;3214109000&lt;/td&gt;&lt;td&gt;3&lt;/td&gt;&lt;td&gt;шпаклевки для малярных работ эпоксидные&lt;/td&gt;&lt;td&gt;0&lt;/td&gt;&lt;td&gt;&lt;/td&gt;&lt;td&gt;0&lt;/td&gt;&lt;td&gt;&lt;/td&gt;&lt;td&gt;0&lt;/td&gt;&lt;td&gt;&lt;/td&gt;&lt;/tr&gt;</v>
      </c>
    </row>
    <row r="547" spans="1:11" ht="111" thickBot="1" x14ac:dyDescent="0.3">
      <c r="A547" s="11">
        <v>3214109000</v>
      </c>
      <c r="B547" s="6">
        <v>4</v>
      </c>
      <c r="C547" s="7" t="s">
        <v>3129</v>
      </c>
      <c r="D547" s="6">
        <v>0</v>
      </c>
      <c r="E547" s="8"/>
      <c r="F547" s="6">
        <v>0</v>
      </c>
      <c r="G547" s="8"/>
      <c r="H547" s="6">
        <v>0</v>
      </c>
      <c r="I547" s="8"/>
      <c r="K547" t="str">
        <f t="shared" si="9"/>
        <v>&lt;tr&gt;&lt;td&gt;3214109000&lt;/td&gt;&lt;td&gt;4&lt;/td&gt;&lt;td&gt;шпаклевки для малярных работ виниловые&lt;/td&gt;&lt;td&gt;0&lt;/td&gt;&lt;td&gt;&lt;/td&gt;&lt;td&gt;0&lt;/td&gt;&lt;td&gt;&lt;/td&gt;&lt;td&gt;0&lt;/td&gt;&lt;td&gt;&lt;/td&gt;&lt;/tr&gt;</v>
      </c>
    </row>
    <row r="548" spans="1:11" ht="16.5" thickBot="1" x14ac:dyDescent="0.3">
      <c r="A548" s="11">
        <v>3214109000</v>
      </c>
      <c r="B548" s="6">
        <v>9</v>
      </c>
      <c r="C548" s="7" t="s">
        <v>2893</v>
      </c>
      <c r="D548" s="6">
        <v>0</v>
      </c>
      <c r="E548" s="8"/>
      <c r="F548" s="6">
        <v>0</v>
      </c>
      <c r="G548" s="8"/>
      <c r="H548" s="6">
        <v>0</v>
      </c>
      <c r="I548" s="8"/>
      <c r="K548" t="str">
        <f t="shared" si="9"/>
        <v>&lt;tr&gt;&lt;td&gt;3214109000&lt;/td&gt;&lt;td&gt;9&lt;/td&gt;&lt;td&gt;прочие&lt;/td&gt;&lt;td&gt;0&lt;/td&gt;&lt;td&gt;&lt;/td&gt;&lt;td&gt;0&lt;/td&gt;&lt;td&gt;&lt;/td&gt;&lt;td&gt;0&lt;/td&gt;&lt;td&gt;&lt;/td&gt;&lt;/tr&gt;</v>
      </c>
    </row>
    <row r="549" spans="1:11" ht="63.75" thickBot="1" x14ac:dyDescent="0.3">
      <c r="A549" s="11">
        <v>3506100000</v>
      </c>
      <c r="B549" s="6">
        <v>1</v>
      </c>
      <c r="C549" s="7" t="s">
        <v>3130</v>
      </c>
      <c r="D549" s="6">
        <v>0</v>
      </c>
      <c r="E549" s="8"/>
      <c r="F549" s="6">
        <v>0</v>
      </c>
      <c r="G549" s="8"/>
      <c r="H549" s="6">
        <v>0</v>
      </c>
      <c r="I549" s="8"/>
      <c r="K549" t="str">
        <f t="shared" si="9"/>
        <v>&lt;tr&gt;&lt;td&gt;3506100000&lt;/td&gt;&lt;td&gt;1&lt;/td&gt;&lt;td&gt;клеи поливинилацетатные&lt;/td&gt;&lt;td&gt;0&lt;/td&gt;&lt;td&gt;&lt;/td&gt;&lt;td&gt;0&lt;/td&gt;&lt;td&gt;&lt;/td&gt;&lt;td&gt;0&lt;/td&gt;&lt;td&gt;&lt;/td&gt;&lt;/tr&gt;</v>
      </c>
    </row>
    <row r="550" spans="1:11" ht="48" thickBot="1" x14ac:dyDescent="0.3">
      <c r="A550" s="11">
        <v>3506100000</v>
      </c>
      <c r="B550" s="6">
        <v>2</v>
      </c>
      <c r="C550" s="7" t="s">
        <v>3131</v>
      </c>
      <c r="D550" s="6">
        <v>0</v>
      </c>
      <c r="E550" s="8"/>
      <c r="F550" s="6">
        <v>0</v>
      </c>
      <c r="G550" s="8"/>
      <c r="H550" s="6">
        <v>0</v>
      </c>
      <c r="I550" s="8"/>
      <c r="K550" t="str">
        <f t="shared" si="9"/>
        <v>&lt;tr&gt;&lt;td&gt;3506100000&lt;/td&gt;&lt;td&gt;2&lt;/td&gt;&lt;td&gt;клеи эпоксидные&lt;/td&gt;&lt;td&gt;0&lt;/td&gt;&lt;td&gt;&lt;/td&gt;&lt;td&gt;0&lt;/td&gt;&lt;td&gt;&lt;/td&gt;&lt;td&gt;0&lt;/td&gt;&lt;td&gt;&lt;/td&gt;&lt;/tr&gt;</v>
      </c>
    </row>
    <row r="551" spans="1:11" ht="48" thickBot="1" x14ac:dyDescent="0.3">
      <c r="A551" s="11">
        <v>3506100000</v>
      </c>
      <c r="B551" s="6">
        <v>3</v>
      </c>
      <c r="C551" s="7" t="s">
        <v>3132</v>
      </c>
      <c r="D551" s="6">
        <v>0</v>
      </c>
      <c r="E551" s="8"/>
      <c r="F551" s="6">
        <v>0</v>
      </c>
      <c r="G551" s="8"/>
      <c r="H551" s="6">
        <v>0</v>
      </c>
      <c r="I551" s="8"/>
      <c r="K551" t="str">
        <f t="shared" si="9"/>
        <v>&lt;tr&gt;&lt;td&gt;3506100000&lt;/td&gt;&lt;td&gt;3&lt;/td&gt;&lt;td&gt;клеи изоцианатные&lt;/td&gt;&lt;td&gt;0&lt;/td&gt;&lt;td&gt;&lt;/td&gt;&lt;td&gt;0&lt;/td&gt;&lt;td&gt;&lt;/td&gt;&lt;td&gt;0&lt;/td&gt;&lt;td&gt;&lt;/td&gt;&lt;/tr&gt;</v>
      </c>
    </row>
    <row r="552" spans="1:11" ht="32.25" thickBot="1" x14ac:dyDescent="0.3">
      <c r="A552" s="11">
        <v>3506100000</v>
      </c>
      <c r="B552" s="6">
        <v>9</v>
      </c>
      <c r="C552" s="7" t="s">
        <v>3133</v>
      </c>
      <c r="D552" s="6">
        <v>0</v>
      </c>
      <c r="E552" s="8"/>
      <c r="F552" s="6">
        <v>0</v>
      </c>
      <c r="G552" s="8"/>
      <c r="H552" s="6">
        <v>0</v>
      </c>
      <c r="I552" s="8"/>
      <c r="K552" t="str">
        <f t="shared" si="9"/>
        <v>&lt;tr&gt;&lt;td&gt;3506100000&lt;/td&gt;&lt;td&gt;9&lt;/td&gt;&lt;td&gt;клеи прочие&lt;/td&gt;&lt;td&gt;0&lt;/td&gt;&lt;td&gt;&lt;/td&gt;&lt;td&gt;0&lt;/td&gt;&lt;td&gt;&lt;/td&gt;&lt;td&gt;0&lt;/td&gt;&lt;td&gt;&lt;/td&gt;&lt;/tr&gt;</v>
      </c>
    </row>
    <row r="553" spans="1:11" ht="268.5" thickBot="1" x14ac:dyDescent="0.3">
      <c r="A553" s="11">
        <v>3824904500</v>
      </c>
      <c r="B553" s="6">
        <v>1</v>
      </c>
      <c r="C553" s="7" t="s">
        <v>3134</v>
      </c>
      <c r="D553" s="6">
        <v>0</v>
      </c>
      <c r="E553" s="8"/>
      <c r="F553" s="6">
        <v>0</v>
      </c>
      <c r="G553" s="8"/>
      <c r="H553" s="6">
        <v>0</v>
      </c>
      <c r="I553" s="8"/>
      <c r="K553" t="str">
        <f t="shared" si="9"/>
        <v>&lt;tr&gt;&lt;td&gt;3824904500&lt;/td&gt;&lt;td&gt;1&lt;/td&gt;&lt;td&gt;составы, препятствующие образованию известковой накипи в стиральных и посудомоечных машинах&lt;/td&gt;&lt;td&gt;0&lt;/td&gt;&lt;td&gt;&lt;/td&gt;&lt;td&gt;0&lt;/td&gt;&lt;td&gt;&lt;/td&gt;&lt;td&gt;0&lt;/td&gt;&lt;td&gt;&lt;/td&gt;&lt;/tr&gt;</v>
      </c>
    </row>
    <row r="554" spans="1:11" ht="331.5" thickBot="1" x14ac:dyDescent="0.3">
      <c r="A554" s="11">
        <v>3824904500</v>
      </c>
      <c r="B554" s="6">
        <v>2</v>
      </c>
      <c r="C554" s="7" t="s">
        <v>3135</v>
      </c>
      <c r="D554" s="6">
        <v>0</v>
      </c>
      <c r="E554" s="8"/>
      <c r="F554" s="6">
        <v>0</v>
      </c>
      <c r="G554" s="8"/>
      <c r="H554" s="6">
        <v>0</v>
      </c>
      <c r="I554" s="8"/>
      <c r="K554" t="str">
        <f t="shared" si="9"/>
        <v>&lt;tr&gt;&lt;td&gt;3824904500&lt;/td&gt;&lt;td&gt;2&lt;/td&gt;&lt;td&gt;составы, препятствующие образованию накипи в трубопроводах городских (промышленных) систем водоснабжения (водозабора)&lt;/td&gt;&lt;td&gt;0&lt;/td&gt;&lt;td&gt;&lt;/td&gt;&lt;td&gt;0&lt;/td&gt;&lt;td&gt;&lt;/td&gt;&lt;td&gt;0&lt;/td&gt;&lt;td&gt;&lt;/td&gt;&lt;/tr&gt;</v>
      </c>
    </row>
    <row r="555" spans="1:11" ht="16.5" thickBot="1" x14ac:dyDescent="0.3">
      <c r="A555" s="11">
        <v>3824904500</v>
      </c>
      <c r="B555" s="6">
        <v>9</v>
      </c>
      <c r="C555" s="7" t="s">
        <v>2893</v>
      </c>
      <c r="D555" s="6">
        <v>0</v>
      </c>
      <c r="E555" s="8"/>
      <c r="F555" s="6">
        <v>0</v>
      </c>
      <c r="G555" s="8"/>
      <c r="H555" s="6">
        <v>0</v>
      </c>
      <c r="I555" s="8"/>
      <c r="K555" t="str">
        <f t="shared" si="9"/>
        <v>&lt;tr&gt;&lt;td&gt;3824904500&lt;/td&gt;&lt;td&gt;9&lt;/td&gt;&lt;td&gt;прочие&lt;/td&gt;&lt;td&gt;0&lt;/td&gt;&lt;td&gt;&lt;/td&gt;&lt;td&gt;0&lt;/td&gt;&lt;td&gt;&lt;/td&gt;&lt;td&gt;0&lt;/td&gt;&lt;td&gt;&lt;/td&gt;&lt;/tr&gt;</v>
      </c>
    </row>
    <row r="556" spans="1:11" ht="158.25" thickBot="1" x14ac:dyDescent="0.3">
      <c r="A556" s="11">
        <v>3824909709</v>
      </c>
      <c r="B556" s="6">
        <v>1</v>
      </c>
      <c r="C556" s="7" t="s">
        <v>3136</v>
      </c>
      <c r="D556" s="6">
        <v>0</v>
      </c>
      <c r="E556" s="8"/>
      <c r="F556" s="6">
        <v>0</v>
      </c>
      <c r="G556" s="8"/>
      <c r="H556" s="6">
        <v>0</v>
      </c>
      <c r="I556" s="8"/>
      <c r="K556" t="str">
        <f t="shared" si="9"/>
        <v>&lt;tr&gt;&lt;td&gt;3824909709&lt;/td&gt;&lt;td&gt;1&lt;/td&gt;&lt;td&gt;фарфоровые смеси (массы) для изготовления керамических изделий&lt;/td&gt;&lt;td&gt;0&lt;/td&gt;&lt;td&gt;&lt;/td&gt;&lt;td&gt;0&lt;/td&gt;&lt;td&gt;&lt;/td&gt;&lt;td&gt;0&lt;/td&gt;&lt;td&gt;&lt;/td&gt;&lt;/tr&gt;</v>
      </c>
    </row>
    <row r="557" spans="1:11" ht="111" thickBot="1" x14ac:dyDescent="0.3">
      <c r="A557" s="11">
        <v>3824909709</v>
      </c>
      <c r="B557" s="6">
        <v>2</v>
      </c>
      <c r="C557" s="7" t="s">
        <v>3137</v>
      </c>
      <c r="D557" s="6">
        <v>0</v>
      </c>
      <c r="E557" s="8"/>
      <c r="F557" s="6">
        <v>0</v>
      </c>
      <c r="G557" s="8"/>
      <c r="H557" s="6">
        <v>0</v>
      </c>
      <c r="I557" s="8"/>
      <c r="K557" t="str">
        <f t="shared" si="9"/>
        <v>&lt;tr&gt;&lt;td&gt;3824909709&lt;/td&gt;&lt;td&gt;2&lt;/td&gt;&lt;td&gt;наполнители для кошачьих туалетов&lt;/td&gt;&lt;td&gt;0&lt;/td&gt;&lt;td&gt;&lt;/td&gt;&lt;td&gt;0&lt;/td&gt;&lt;td&gt;&lt;/td&gt;&lt;td&gt;0&lt;/td&gt;&lt;td&gt;&lt;/td&gt;&lt;/tr&gt;</v>
      </c>
    </row>
    <row r="558" spans="1:11" ht="158.25" thickBot="1" x14ac:dyDescent="0.3">
      <c r="A558" s="11">
        <v>3824909709</v>
      </c>
      <c r="B558" s="6">
        <v>3</v>
      </c>
      <c r="C558" s="7" t="s">
        <v>3138</v>
      </c>
      <c r="D558" s="6">
        <v>0</v>
      </c>
      <c r="E558" s="8"/>
      <c r="F558" s="6">
        <v>0</v>
      </c>
      <c r="G558" s="8"/>
      <c r="H558" s="6">
        <v>0</v>
      </c>
      <c r="I558" s="8"/>
      <c r="K558" t="str">
        <f t="shared" si="9"/>
        <v>&lt;tr&gt;&lt;td&gt;3824909709&lt;/td&gt;&lt;td&gt;3&lt;/td&gt;&lt;td&gt;корректирующие жидкости для печатных (типографских) работ&lt;/td&gt;&lt;td&gt;0&lt;/td&gt;&lt;td&gt;&lt;/td&gt;&lt;td&gt;0&lt;/td&gt;&lt;td&gt;&lt;/td&gt;&lt;td&gt;0&lt;/td&gt;&lt;td&gt;&lt;/td&gt;&lt;/tr&gt;</v>
      </c>
    </row>
    <row r="559" spans="1:11" ht="315.75" thickBot="1" x14ac:dyDescent="0.3">
      <c r="A559" s="11">
        <v>3824909709</v>
      </c>
      <c r="B559" s="6">
        <v>4</v>
      </c>
      <c r="C559" s="7" t="s">
        <v>3139</v>
      </c>
      <c r="D559" s="6">
        <v>0</v>
      </c>
      <c r="E559" s="8"/>
      <c r="F559" s="6">
        <v>0</v>
      </c>
      <c r="G559" s="8"/>
      <c r="H559" s="6">
        <v>0</v>
      </c>
      <c r="I559" s="8"/>
      <c r="K559" t="str">
        <f t="shared" si="9"/>
        <v>&lt;tr&gt;&lt;td&gt;3824909709&lt;/td&gt;&lt;td&gt;4&lt;/td&gt;&lt;td&gt;смеси химических веществ для пищевой промышленности, в том числе используемые для приготовления безалкогольных напитков&lt;/td&gt;&lt;td&gt;0&lt;/td&gt;&lt;td&gt;&lt;/td&gt;&lt;td&gt;0&lt;/td&gt;&lt;td&gt;&lt;/td&gt;&lt;td&gt;0&lt;/td&gt;&lt;td&gt;&lt;/td&gt;&lt;/tr&gt;</v>
      </c>
    </row>
    <row r="560" spans="1:11" ht="16.5" thickBot="1" x14ac:dyDescent="0.3">
      <c r="A560" s="11">
        <v>3824909709</v>
      </c>
      <c r="B560" s="6">
        <v>9</v>
      </c>
      <c r="C560" s="7" t="s">
        <v>2893</v>
      </c>
      <c r="D560" s="6">
        <v>0</v>
      </c>
      <c r="E560" s="8"/>
      <c r="F560" s="6">
        <v>0</v>
      </c>
      <c r="G560" s="8"/>
      <c r="H560" s="6">
        <v>0</v>
      </c>
      <c r="I560" s="8"/>
      <c r="K560" t="str">
        <f t="shared" si="9"/>
        <v>&lt;tr&gt;&lt;td&gt;3824909709&lt;/td&gt;&lt;td&gt;9&lt;/td&gt;&lt;td&gt;прочие&lt;/td&gt;&lt;td&gt;0&lt;/td&gt;&lt;td&gt;&lt;/td&gt;&lt;td&gt;0&lt;/td&gt;&lt;td&gt;&lt;/td&gt;&lt;td&gt;0&lt;/td&gt;&lt;td&gt;&lt;/td&gt;&lt;/tr&gt;</v>
      </c>
    </row>
    <row r="561" spans="1:11" ht="111" thickBot="1" x14ac:dyDescent="0.3">
      <c r="A561" s="11">
        <v>3901909000</v>
      </c>
      <c r="B561" s="6">
        <v>1</v>
      </c>
      <c r="C561" s="7" t="s">
        <v>3140</v>
      </c>
      <c r="D561" s="6">
        <v>1</v>
      </c>
      <c r="E561" s="7" t="s">
        <v>3141</v>
      </c>
      <c r="F561" s="6">
        <v>0</v>
      </c>
      <c r="G561" s="8"/>
      <c r="H561" s="6">
        <v>0</v>
      </c>
      <c r="I561" s="8"/>
      <c r="K561" t="str">
        <f t="shared" si="9"/>
        <v>&lt;tr&gt;&lt;td&gt;3901909000&lt;/td&gt;&lt;td&gt;1&lt;/td&gt;&lt;td&gt;полимеры этилена прочие&lt;/td&gt;&lt;td&gt;1&lt;/td&gt;&lt;td&gt;для производства кабельной оболочки&lt;/td&gt;&lt;td&gt;0&lt;/td&gt;&lt;td&gt;&lt;/td&gt;&lt;td&gt;0&lt;/td&gt;&lt;td&gt;&lt;/td&gt;&lt;/tr&gt;</v>
      </c>
    </row>
    <row r="562" spans="1:11" ht="111" thickBot="1" x14ac:dyDescent="0.3">
      <c r="A562" s="11">
        <v>3901909000</v>
      </c>
      <c r="B562" s="6">
        <v>1</v>
      </c>
      <c r="C562" s="7" t="s">
        <v>3140</v>
      </c>
      <c r="D562" s="6">
        <v>2</v>
      </c>
      <c r="E562" s="7" t="s">
        <v>3142</v>
      </c>
      <c r="F562" s="6">
        <v>0</v>
      </c>
      <c r="G562" s="8"/>
      <c r="H562" s="6">
        <v>0</v>
      </c>
      <c r="I562" s="8"/>
      <c r="K562" t="str">
        <f t="shared" si="9"/>
        <v>&lt;tr&gt;&lt;td&gt;3901909000&lt;/td&gt;&lt;td&gt;1&lt;/td&gt;&lt;td&gt;полимеры этилена прочие&lt;/td&gt;&lt;td&gt;2&lt;/td&gt;&lt;td&gt;для производства колбасной оболочки&lt;/td&gt;&lt;td&gt;0&lt;/td&gt;&lt;td&gt;&lt;/td&gt;&lt;td&gt;0&lt;/td&gt;&lt;td&gt;&lt;/td&gt;&lt;/tr&gt;</v>
      </c>
    </row>
    <row r="563" spans="1:11" ht="142.5" thickBot="1" x14ac:dyDescent="0.3">
      <c r="A563" s="11">
        <v>3901909000</v>
      </c>
      <c r="B563" s="6">
        <v>1</v>
      </c>
      <c r="C563" s="7" t="s">
        <v>3140</v>
      </c>
      <c r="D563" s="6">
        <v>3</v>
      </c>
      <c r="E563" s="7" t="s">
        <v>3143</v>
      </c>
      <c r="F563" s="6">
        <v>0</v>
      </c>
      <c r="G563" s="8"/>
      <c r="H563" s="6">
        <v>0</v>
      </c>
      <c r="I563" s="8"/>
      <c r="K563" t="str">
        <f t="shared" si="9"/>
        <v>&lt;tr&gt;&lt;td&gt;3901909000&lt;/td&gt;&lt;td&gt;1&lt;/td&gt;&lt;td&gt;полимеры этилена прочие&lt;/td&gt;&lt;td&gt;3&lt;/td&gt;&lt;td&gt;для использования в химической промышленности&lt;/td&gt;&lt;td&gt;0&lt;/td&gt;&lt;td&gt;&lt;/td&gt;&lt;td&gt;0&lt;/td&gt;&lt;td&gt;&lt;/td&gt;&lt;/tr&gt;</v>
      </c>
    </row>
    <row r="564" spans="1:11" ht="16.5" thickBot="1" x14ac:dyDescent="0.3">
      <c r="A564" s="11">
        <v>3901909000</v>
      </c>
      <c r="B564" s="6">
        <v>9</v>
      </c>
      <c r="C564" s="7" t="s">
        <v>2893</v>
      </c>
      <c r="D564" s="6">
        <v>0</v>
      </c>
      <c r="E564" s="8"/>
      <c r="F564" s="6">
        <v>0</v>
      </c>
      <c r="G564" s="8"/>
      <c r="H564" s="6">
        <v>0</v>
      </c>
      <c r="I564" s="8"/>
      <c r="K564" t="str">
        <f t="shared" si="9"/>
        <v>&lt;tr&gt;&lt;td&gt;3901909000&lt;/td&gt;&lt;td&gt;9&lt;/td&gt;&lt;td&gt;прочие&lt;/td&gt;&lt;td&gt;0&lt;/td&gt;&lt;td&gt;&lt;/td&gt;&lt;td&gt;0&lt;/td&gt;&lt;td&gt;&lt;/td&gt;&lt;td&gt;0&lt;/td&gt;&lt;td&gt;&lt;/td&gt;&lt;/tr&gt;</v>
      </c>
    </row>
    <row r="565" spans="1:11" ht="174" thickBot="1" x14ac:dyDescent="0.3">
      <c r="A565" s="11">
        <v>3903909000</v>
      </c>
      <c r="B565" s="6">
        <v>1</v>
      </c>
      <c r="C565" s="7" t="s">
        <v>3144</v>
      </c>
      <c r="D565" s="6">
        <v>0</v>
      </c>
      <c r="E565" s="8"/>
      <c r="F565" s="6">
        <v>0</v>
      </c>
      <c r="G565" s="8"/>
      <c r="H565" s="6">
        <v>0</v>
      </c>
      <c r="I565" s="8"/>
      <c r="K565" t="str">
        <f t="shared" si="9"/>
        <v>&lt;tr&gt;&lt;td&gt;3903909000&lt;/td&gt;&lt;td&gt;1&lt;/td&gt;&lt;td&gt;прочие полимеры стирола, содержащие менее 50 масс.% воды&lt;/td&gt;&lt;td&gt;0&lt;/td&gt;&lt;td&gt;&lt;/td&gt;&lt;td&gt;0&lt;/td&gt;&lt;td&gt;&lt;/td&gt;&lt;td&gt;0&lt;/td&gt;&lt;td&gt;&lt;/td&gt;&lt;/tr&gt;</v>
      </c>
    </row>
    <row r="566" spans="1:11" ht="158.25" thickBot="1" x14ac:dyDescent="0.3">
      <c r="A566" s="11">
        <v>3903909000</v>
      </c>
      <c r="B566" s="6">
        <v>2</v>
      </c>
      <c r="C566" s="7" t="s">
        <v>3145</v>
      </c>
      <c r="D566" s="6">
        <v>0</v>
      </c>
      <c r="E566" s="8"/>
      <c r="F566" s="6">
        <v>0</v>
      </c>
      <c r="G566" s="8"/>
      <c r="H566" s="6">
        <v>0</v>
      </c>
      <c r="I566" s="8"/>
      <c r="K566" t="str">
        <f t="shared" si="9"/>
        <v>&lt;tr&gt;&lt;td&gt;3903909000&lt;/td&gt;&lt;td&gt;2&lt;/td&gt;&lt;td&gt;прочие полимеры стирола, содержащие 50 масс.% воды и более&lt;/td&gt;&lt;td&gt;0&lt;/td&gt;&lt;td&gt;&lt;/td&gt;&lt;td&gt;0&lt;/td&gt;&lt;td&gt;&lt;/td&gt;&lt;td&gt;0&lt;/td&gt;&lt;td&gt;&lt;/td&gt;&lt;/tr&gt;</v>
      </c>
    </row>
    <row r="567" spans="1:11" ht="158.25" thickBot="1" x14ac:dyDescent="0.3">
      <c r="A567" s="11">
        <v>3914000000</v>
      </c>
      <c r="B567" s="6">
        <v>1</v>
      </c>
      <c r="C567" s="7" t="s">
        <v>3146</v>
      </c>
      <c r="D567" s="6">
        <v>0</v>
      </c>
      <c r="E567" s="8"/>
      <c r="F567" s="6">
        <v>0</v>
      </c>
      <c r="G567" s="8"/>
      <c r="H567" s="6">
        <v>0</v>
      </c>
      <c r="I567" s="8"/>
      <c r="K567" t="str">
        <f t="shared" si="9"/>
        <v>&lt;tr&gt;&lt;td&gt;3914000000&lt;/td&gt;&lt;td&gt;1&lt;/td&gt;&lt;td&gt;смолы ионнообменные, содержащие менее 55 мас.% воды&lt;/td&gt;&lt;td&gt;0&lt;/td&gt;&lt;td&gt;&lt;/td&gt;&lt;td&gt;0&lt;/td&gt;&lt;td&gt;&lt;/td&gt;&lt;td&gt;0&lt;/td&gt;&lt;td&gt;&lt;/td&gt;&lt;/tr&gt;</v>
      </c>
    </row>
    <row r="568" spans="1:11" ht="142.5" thickBot="1" x14ac:dyDescent="0.3">
      <c r="A568" s="11">
        <v>3914000000</v>
      </c>
      <c r="B568" s="6">
        <v>2</v>
      </c>
      <c r="C568" s="7" t="s">
        <v>3147</v>
      </c>
      <c r="D568" s="6">
        <v>0</v>
      </c>
      <c r="E568" s="8"/>
      <c r="F568" s="6">
        <v>0</v>
      </c>
      <c r="G568" s="8"/>
      <c r="H568" s="6">
        <v>0</v>
      </c>
      <c r="I568" s="8"/>
      <c r="K568" t="str">
        <f t="shared" si="9"/>
        <v>&lt;tr&gt;&lt;td&gt;3914000000&lt;/td&gt;&lt;td&gt;2&lt;/td&gt;&lt;td&gt;смолы ионнообменные, содержащие 55 мас.% воды и более&lt;/td&gt;&lt;td&gt;0&lt;/td&gt;&lt;td&gt;&lt;/td&gt;&lt;td&gt;0&lt;/td&gt;&lt;td&gt;&lt;/td&gt;&lt;td&gt;0&lt;/td&gt;&lt;td&gt;&lt;/td&gt;&lt;/tr&gt;</v>
      </c>
    </row>
    <row r="569" spans="1:11" ht="48" thickBot="1" x14ac:dyDescent="0.3">
      <c r="A569" s="11">
        <v>3917219001</v>
      </c>
      <c r="B569" s="6">
        <v>1</v>
      </c>
      <c r="C569" s="7" t="s">
        <v>3148</v>
      </c>
      <c r="D569" s="6">
        <v>0</v>
      </c>
      <c r="E569" s="8"/>
      <c r="F569" s="6">
        <v>0</v>
      </c>
      <c r="G569" s="8"/>
      <c r="H569" s="6">
        <v>0</v>
      </c>
      <c r="I569" s="8"/>
      <c r="K569" t="str">
        <f t="shared" si="9"/>
        <v>&lt;tr&gt;&lt;td&gt;3917219001&lt;/td&gt;&lt;td&gt;1&lt;/td&gt;&lt;td&gt;не армированные&lt;/td&gt;&lt;td&gt;0&lt;/td&gt;&lt;td&gt;&lt;/td&gt;&lt;td&gt;0&lt;/td&gt;&lt;td&gt;&lt;/td&gt;&lt;td&gt;0&lt;/td&gt;&lt;td&gt;&lt;/td&gt;&lt;/tr&gt;</v>
      </c>
    </row>
    <row r="570" spans="1:11" ht="158.25" thickBot="1" x14ac:dyDescent="0.3">
      <c r="A570" s="11">
        <v>3917219001</v>
      </c>
      <c r="B570" s="6">
        <v>2</v>
      </c>
      <c r="C570" s="7" t="s">
        <v>3149</v>
      </c>
      <c r="D570" s="6">
        <v>1</v>
      </c>
      <c r="E570" s="7" t="s">
        <v>3150</v>
      </c>
      <c r="F570" s="6">
        <v>0</v>
      </c>
      <c r="G570" s="8"/>
      <c r="H570" s="6">
        <v>0</v>
      </c>
      <c r="I570" s="8"/>
      <c r="K570" t="str">
        <f t="shared" si="9"/>
        <v>&lt;tr&gt;&lt;td&gt;3917219001&lt;/td&gt;&lt;td&gt;2&lt;/td&gt;&lt;td&gt;армированные только металлом&lt;/td&gt;&lt;td&gt;1&lt;/td&gt;&lt;td&gt;имеющие наружный диаметр поперечного сечения менее 25 мм&lt;/td&gt;&lt;td&gt;0&lt;/td&gt;&lt;td&gt;&lt;/td&gt;&lt;td&gt;0&lt;/td&gt;&lt;td&gt;&lt;/td&gt;&lt;/tr&gt;</v>
      </c>
    </row>
    <row r="571" spans="1:11" ht="221.25" thickBot="1" x14ac:dyDescent="0.3">
      <c r="A571" s="11">
        <v>3917219001</v>
      </c>
      <c r="B571" s="6">
        <v>2</v>
      </c>
      <c r="C571" s="7" t="s">
        <v>3149</v>
      </c>
      <c r="D571" s="6">
        <v>2</v>
      </c>
      <c r="E571" s="7" t="s">
        <v>3151</v>
      </c>
      <c r="F571" s="6">
        <v>0</v>
      </c>
      <c r="G571" s="8"/>
      <c r="H571" s="6">
        <v>0</v>
      </c>
      <c r="I571" s="8"/>
      <c r="K571" t="str">
        <f t="shared" si="9"/>
        <v>&lt;tr&gt;&lt;td&gt;3917219001&lt;/td&gt;&lt;td&gt;2&lt;/td&gt;&lt;td&gt;армированные только металлом&lt;/td&gt;&lt;td&gt;2&lt;/td&gt;&lt;td&gt;имеющие наружный диаметр поперечного сечения 25 мм или более, но не более 32 мм&lt;/td&gt;&lt;td&gt;0&lt;/td&gt;&lt;td&gt;&lt;/td&gt;&lt;td&gt;0&lt;/td&gt;&lt;td&gt;&lt;/td&gt;&lt;/tr&gt;</v>
      </c>
    </row>
    <row r="572" spans="1:11" ht="174" thickBot="1" x14ac:dyDescent="0.3">
      <c r="A572" s="11">
        <v>3917219001</v>
      </c>
      <c r="B572" s="6">
        <v>2</v>
      </c>
      <c r="C572" s="7" t="s">
        <v>3149</v>
      </c>
      <c r="D572" s="6">
        <v>3</v>
      </c>
      <c r="E572" s="7" t="s">
        <v>3152</v>
      </c>
      <c r="F572" s="6">
        <v>0</v>
      </c>
      <c r="G572" s="8"/>
      <c r="H572" s="6">
        <v>0</v>
      </c>
      <c r="I572" s="8"/>
      <c r="K572" t="str">
        <f t="shared" si="9"/>
        <v>&lt;tr&gt;&lt;td&gt;3917219001&lt;/td&gt;&lt;td&gt;2&lt;/td&gt;&lt;td&gt;армированные только металлом&lt;/td&gt;&lt;td&gt;3&lt;/td&gt;&lt;td&gt;имеющие наружный диаметр поперечного сечения 32 мм или более&lt;/td&gt;&lt;td&gt;0&lt;/td&gt;&lt;td&gt;&lt;/td&gt;&lt;td&gt;0&lt;/td&gt;&lt;td&gt;&lt;/td&gt;&lt;/tr&gt;</v>
      </c>
    </row>
    <row r="573" spans="1:11" ht="16.5" thickBot="1" x14ac:dyDescent="0.3">
      <c r="A573" s="12">
        <v>3917219001</v>
      </c>
      <c r="B573" s="5">
        <v>9</v>
      </c>
      <c r="C573" s="9" t="s">
        <v>2893</v>
      </c>
      <c r="D573" s="5">
        <v>0</v>
      </c>
      <c r="E573" s="10"/>
      <c r="F573" s="5">
        <v>0</v>
      </c>
      <c r="G573" s="10"/>
      <c r="H573" s="5">
        <v>0</v>
      </c>
      <c r="I573" s="10"/>
      <c r="K573" t="str">
        <f t="shared" si="9"/>
        <v>&lt;tr&gt;&lt;td&gt;3917219001&lt;/td&gt;&lt;td&gt;9&lt;/td&gt;&lt;td&gt;прочие&lt;/td&gt;&lt;td&gt;0&lt;/td&gt;&lt;td&gt;&lt;/td&gt;&lt;td&gt;0&lt;/td&gt;&lt;td&gt;&lt;/td&gt;&lt;td&gt;0&lt;/td&gt;&lt;td&gt;&lt;/td&gt;&lt;/tr&gt;</v>
      </c>
    </row>
    <row r="574" spans="1:11" ht="48" thickBot="1" x14ac:dyDescent="0.3">
      <c r="A574" s="11">
        <v>3917219009</v>
      </c>
      <c r="B574" s="6">
        <v>1</v>
      </c>
      <c r="C574" s="7" t="s">
        <v>3148</v>
      </c>
      <c r="D574" s="6">
        <v>0</v>
      </c>
      <c r="E574" s="8"/>
      <c r="F574" s="6">
        <v>0</v>
      </c>
      <c r="G574" s="8"/>
      <c r="H574" s="6">
        <v>0</v>
      </c>
      <c r="I574" s="8"/>
      <c r="K574" t="str">
        <f t="shared" si="9"/>
        <v>&lt;tr&gt;&lt;td&gt;3917219009&lt;/td&gt;&lt;td&gt;1&lt;/td&gt;&lt;td&gt;не армированные&lt;/td&gt;&lt;td&gt;0&lt;/td&gt;&lt;td&gt;&lt;/td&gt;&lt;td&gt;0&lt;/td&gt;&lt;td&gt;&lt;/td&gt;&lt;td&gt;0&lt;/td&gt;&lt;td&gt;&lt;/td&gt;&lt;/tr&gt;</v>
      </c>
    </row>
    <row r="575" spans="1:11" ht="158.25" thickBot="1" x14ac:dyDescent="0.3">
      <c r="A575" s="11">
        <v>3917219009</v>
      </c>
      <c r="B575" s="6">
        <v>2</v>
      </c>
      <c r="C575" s="7" t="s">
        <v>3149</v>
      </c>
      <c r="D575" s="6">
        <v>1</v>
      </c>
      <c r="E575" s="7" t="s">
        <v>3150</v>
      </c>
      <c r="F575" s="6">
        <v>0</v>
      </c>
      <c r="G575" s="8"/>
      <c r="H575" s="6">
        <v>0</v>
      </c>
      <c r="I575" s="8"/>
      <c r="K575" t="str">
        <f t="shared" si="9"/>
        <v>&lt;tr&gt;&lt;td&gt;3917219009&lt;/td&gt;&lt;td&gt;2&lt;/td&gt;&lt;td&gt;армированные только металлом&lt;/td&gt;&lt;td&gt;1&lt;/td&gt;&lt;td&gt;имеющие наружный диаметр поперечного сечения менее 25 мм&lt;/td&gt;&lt;td&gt;0&lt;/td&gt;&lt;td&gt;&lt;/td&gt;&lt;td&gt;0&lt;/td&gt;&lt;td&gt;&lt;/td&gt;&lt;/tr&gt;</v>
      </c>
    </row>
    <row r="576" spans="1:11" ht="221.25" thickBot="1" x14ac:dyDescent="0.3">
      <c r="A576" s="11">
        <v>3917219009</v>
      </c>
      <c r="B576" s="6">
        <v>2</v>
      </c>
      <c r="C576" s="7" t="s">
        <v>3149</v>
      </c>
      <c r="D576" s="6">
        <v>2</v>
      </c>
      <c r="E576" s="7" t="s">
        <v>3151</v>
      </c>
      <c r="F576" s="6">
        <v>0</v>
      </c>
      <c r="G576" s="8"/>
      <c r="H576" s="6">
        <v>0</v>
      </c>
      <c r="I576" s="8"/>
      <c r="K576" t="str">
        <f t="shared" si="9"/>
        <v>&lt;tr&gt;&lt;td&gt;3917219009&lt;/td&gt;&lt;td&gt;2&lt;/td&gt;&lt;td&gt;армированные только металлом&lt;/td&gt;&lt;td&gt;2&lt;/td&gt;&lt;td&gt;имеющие наружный диаметр поперечного сечения 25 мм или более, но не более 32 мм&lt;/td&gt;&lt;td&gt;0&lt;/td&gt;&lt;td&gt;&lt;/td&gt;&lt;td&gt;0&lt;/td&gt;&lt;td&gt;&lt;/td&gt;&lt;/tr&gt;</v>
      </c>
    </row>
    <row r="577" spans="1:11" ht="174" thickBot="1" x14ac:dyDescent="0.3">
      <c r="A577" s="11">
        <v>3917219009</v>
      </c>
      <c r="B577" s="6">
        <v>2</v>
      </c>
      <c r="C577" s="7" t="s">
        <v>3149</v>
      </c>
      <c r="D577" s="6">
        <v>3</v>
      </c>
      <c r="E577" s="7" t="s">
        <v>3152</v>
      </c>
      <c r="F577" s="6">
        <v>0</v>
      </c>
      <c r="G577" s="8"/>
      <c r="H577" s="6">
        <v>0</v>
      </c>
      <c r="I577" s="8"/>
      <c r="K577" t="str">
        <f t="shared" si="9"/>
        <v>&lt;tr&gt;&lt;td&gt;3917219009&lt;/td&gt;&lt;td&gt;2&lt;/td&gt;&lt;td&gt;армированные только металлом&lt;/td&gt;&lt;td&gt;3&lt;/td&gt;&lt;td&gt;имеющие наружный диаметр поперечного сечения 32 мм или более&lt;/td&gt;&lt;td&gt;0&lt;/td&gt;&lt;td&gt;&lt;/td&gt;&lt;td&gt;0&lt;/td&gt;&lt;td&gt;&lt;/td&gt;&lt;/tr&gt;</v>
      </c>
    </row>
    <row r="578" spans="1:11" ht="16.5" thickBot="1" x14ac:dyDescent="0.3">
      <c r="A578" s="12">
        <v>3917219009</v>
      </c>
      <c r="B578" s="5">
        <v>9</v>
      </c>
      <c r="C578" s="9" t="s">
        <v>2893</v>
      </c>
      <c r="D578" s="5">
        <v>0</v>
      </c>
      <c r="E578" s="10"/>
      <c r="F578" s="5">
        <v>0</v>
      </c>
      <c r="G578" s="10"/>
      <c r="H578" s="5">
        <v>0</v>
      </c>
      <c r="I578" s="10"/>
      <c r="K578" t="str">
        <f t="shared" ref="K578:K641" si="10">_xlfn.CONCAT("&lt;tr&gt;","&lt;td&gt;",A578,"&lt;/td&gt;","&lt;td&gt;",B578,"&lt;/td&gt;","&lt;td&gt;",C578,"&lt;/td&gt;","&lt;td&gt;",D578,"&lt;/td&gt;","&lt;td&gt;",E578,"&lt;/td&gt;","&lt;td&gt;",F578,"&lt;/td&gt;","&lt;td&gt;",G578,"&lt;/td&gt;","&lt;td&gt;",H578,"&lt;/td&gt;","&lt;td&gt;",I578,"&lt;/td&gt;","&lt;/tr&gt;")</f>
        <v>&lt;tr&gt;&lt;td&gt;3917219009&lt;/td&gt;&lt;td&gt;9&lt;/td&gt;&lt;td&gt;прочие&lt;/td&gt;&lt;td&gt;0&lt;/td&gt;&lt;td&gt;&lt;/td&gt;&lt;td&gt;0&lt;/td&gt;&lt;td&gt;&lt;/td&gt;&lt;td&gt;0&lt;/td&gt;&lt;td&gt;&lt;/td&gt;&lt;/tr&gt;</v>
      </c>
    </row>
    <row r="579" spans="1:11" ht="158.25" thickBot="1" x14ac:dyDescent="0.3">
      <c r="A579" s="11">
        <v>3923100000</v>
      </c>
      <c r="B579" s="6">
        <v>1</v>
      </c>
      <c r="C579" s="7" t="s">
        <v>3153</v>
      </c>
      <c r="D579" s="6">
        <v>1</v>
      </c>
      <c r="E579" s="7" t="s">
        <v>3154</v>
      </c>
      <c r="F579" s="6">
        <v>1</v>
      </c>
      <c r="G579" s="7" t="s">
        <v>3155</v>
      </c>
      <c r="H579" s="6">
        <v>1</v>
      </c>
      <c r="I579" s="7" t="s">
        <v>3156</v>
      </c>
      <c r="K579" t="str">
        <f t="shared" si="10"/>
        <v>&lt;tr&gt;&lt;td&gt;3923100000&lt;/td&gt;&lt;td&gt;1&lt;/td&gt;&lt;td&gt;футляры из полистирола или полипропилена для CD и DVD дисков&lt;/td&gt;&lt;td&gt;1&lt;/td&gt;&lt;td&gt;черные&lt;/td&gt;&lt;td&gt;1&lt;/td&gt;&lt;td&gt;толщиной не более 9 мм&lt;/td&gt;&lt;td&gt;1&lt;/td&gt;&lt;td&gt;для одного диска&lt;/td&gt;&lt;/tr&gt;</v>
      </c>
    </row>
    <row r="580" spans="1:11" ht="158.25" thickBot="1" x14ac:dyDescent="0.3">
      <c r="A580" s="11">
        <v>3923100000</v>
      </c>
      <c r="B580" s="6">
        <v>1</v>
      </c>
      <c r="C580" s="7" t="s">
        <v>3153</v>
      </c>
      <c r="D580" s="6">
        <v>1</v>
      </c>
      <c r="E580" s="7" t="s">
        <v>3154</v>
      </c>
      <c r="F580" s="6">
        <v>1</v>
      </c>
      <c r="G580" s="7" t="s">
        <v>3155</v>
      </c>
      <c r="H580" s="6">
        <v>2</v>
      </c>
      <c r="I580" s="7" t="s">
        <v>3157</v>
      </c>
      <c r="K580" t="str">
        <f t="shared" si="10"/>
        <v>&lt;tr&gt;&lt;td&gt;3923100000&lt;/td&gt;&lt;td&gt;1&lt;/td&gt;&lt;td&gt;футляры из полистирола или полипропилена для CD и DVD дисков&lt;/td&gt;&lt;td&gt;1&lt;/td&gt;&lt;td&gt;черные&lt;/td&gt;&lt;td&gt;1&lt;/td&gt;&lt;td&gt;толщиной не более 9 мм&lt;/td&gt;&lt;td&gt;2&lt;/td&gt;&lt;td&gt;для двух дисков&lt;/td&gt;&lt;/tr&gt;</v>
      </c>
    </row>
    <row r="581" spans="1:11" ht="158.25" thickBot="1" x14ac:dyDescent="0.3">
      <c r="A581" s="11">
        <v>3923100000</v>
      </c>
      <c r="B581" s="6">
        <v>1</v>
      </c>
      <c r="C581" s="7" t="s">
        <v>3153</v>
      </c>
      <c r="D581" s="6">
        <v>1</v>
      </c>
      <c r="E581" s="7" t="s">
        <v>3154</v>
      </c>
      <c r="F581" s="6">
        <v>1</v>
      </c>
      <c r="G581" s="7" t="s">
        <v>3155</v>
      </c>
      <c r="H581" s="6">
        <v>9</v>
      </c>
      <c r="I581" s="7" t="s">
        <v>2893</v>
      </c>
      <c r="K581" t="str">
        <f t="shared" si="10"/>
        <v>&lt;tr&gt;&lt;td&gt;3923100000&lt;/td&gt;&lt;td&gt;1&lt;/td&gt;&lt;td&gt;футляры из полистирола или полипропилена для CD и DVD дисков&lt;/td&gt;&lt;td&gt;1&lt;/td&gt;&lt;td&gt;черные&lt;/td&gt;&lt;td&gt;1&lt;/td&gt;&lt;td&gt;толщиной не более 9 мм&lt;/td&gt;&lt;td&gt;9&lt;/td&gt;&lt;td&gt;прочие&lt;/td&gt;&lt;/tr&gt;</v>
      </c>
    </row>
    <row r="582" spans="1:11" ht="158.25" thickBot="1" x14ac:dyDescent="0.3">
      <c r="A582" s="11">
        <v>3923100000</v>
      </c>
      <c r="B582" s="6">
        <v>1</v>
      </c>
      <c r="C582" s="7" t="s">
        <v>3153</v>
      </c>
      <c r="D582" s="6">
        <v>1</v>
      </c>
      <c r="E582" s="7" t="s">
        <v>3154</v>
      </c>
      <c r="F582" s="6">
        <v>2</v>
      </c>
      <c r="G582" s="7" t="s">
        <v>3158</v>
      </c>
      <c r="H582" s="6">
        <v>1</v>
      </c>
      <c r="I582" s="7" t="s">
        <v>3156</v>
      </c>
      <c r="K582" t="str">
        <f t="shared" si="10"/>
        <v>&lt;tr&gt;&lt;td&gt;3923100000&lt;/td&gt;&lt;td&gt;1&lt;/td&gt;&lt;td&gt;футляры из полистирола или полипропилена для CD и DVD дисков&lt;/td&gt;&lt;td&gt;1&lt;/td&gt;&lt;td&gt;черные&lt;/td&gt;&lt;td&gt;2&lt;/td&gt;&lt;td&gt;толщиной более 9 мм, но не более 12 мм&lt;/td&gt;&lt;td&gt;1&lt;/td&gt;&lt;td&gt;для одного диска&lt;/td&gt;&lt;/tr&gt;</v>
      </c>
    </row>
    <row r="583" spans="1:11" ht="158.25" thickBot="1" x14ac:dyDescent="0.3">
      <c r="A583" s="11">
        <v>3923100000</v>
      </c>
      <c r="B583" s="6">
        <v>1</v>
      </c>
      <c r="C583" s="7" t="s">
        <v>3153</v>
      </c>
      <c r="D583" s="6">
        <v>1</v>
      </c>
      <c r="E583" s="7" t="s">
        <v>3154</v>
      </c>
      <c r="F583" s="6">
        <v>2</v>
      </c>
      <c r="G583" s="7" t="s">
        <v>3158</v>
      </c>
      <c r="H583" s="6">
        <v>2</v>
      </c>
      <c r="I583" s="7" t="s">
        <v>3157</v>
      </c>
      <c r="K583" t="str">
        <f t="shared" si="10"/>
        <v>&lt;tr&gt;&lt;td&gt;3923100000&lt;/td&gt;&lt;td&gt;1&lt;/td&gt;&lt;td&gt;футляры из полистирола или полипропилена для CD и DVD дисков&lt;/td&gt;&lt;td&gt;1&lt;/td&gt;&lt;td&gt;черные&lt;/td&gt;&lt;td&gt;2&lt;/td&gt;&lt;td&gt;толщиной более 9 мм, но не более 12 мм&lt;/td&gt;&lt;td&gt;2&lt;/td&gt;&lt;td&gt;для двух дисков&lt;/td&gt;&lt;/tr&gt;</v>
      </c>
    </row>
    <row r="584" spans="1:11" ht="158.25" thickBot="1" x14ac:dyDescent="0.3">
      <c r="A584" s="11">
        <v>3923100000</v>
      </c>
      <c r="B584" s="6">
        <v>1</v>
      </c>
      <c r="C584" s="7" t="s">
        <v>3153</v>
      </c>
      <c r="D584" s="6">
        <v>1</v>
      </c>
      <c r="E584" s="7" t="s">
        <v>3154</v>
      </c>
      <c r="F584" s="6">
        <v>2</v>
      </c>
      <c r="G584" s="7" t="s">
        <v>3158</v>
      </c>
      <c r="H584" s="6">
        <v>9</v>
      </c>
      <c r="I584" s="7" t="s">
        <v>2893</v>
      </c>
      <c r="K584" t="str">
        <f t="shared" si="10"/>
        <v>&lt;tr&gt;&lt;td&gt;3923100000&lt;/td&gt;&lt;td&gt;1&lt;/td&gt;&lt;td&gt;футляры из полистирола или полипропилена для CD и DVD дисков&lt;/td&gt;&lt;td&gt;1&lt;/td&gt;&lt;td&gt;черные&lt;/td&gt;&lt;td&gt;2&lt;/td&gt;&lt;td&gt;толщиной более 9 мм, но не более 12 мм&lt;/td&gt;&lt;td&gt;9&lt;/td&gt;&lt;td&gt;прочие&lt;/td&gt;&lt;/tr&gt;</v>
      </c>
    </row>
    <row r="585" spans="1:11" ht="158.25" thickBot="1" x14ac:dyDescent="0.3">
      <c r="A585" s="11">
        <v>3923100000</v>
      </c>
      <c r="B585" s="6">
        <v>1</v>
      </c>
      <c r="C585" s="7" t="s">
        <v>3153</v>
      </c>
      <c r="D585" s="6">
        <v>1</v>
      </c>
      <c r="E585" s="7" t="s">
        <v>3154</v>
      </c>
      <c r="F585" s="6">
        <v>3</v>
      </c>
      <c r="G585" s="7" t="s">
        <v>3159</v>
      </c>
      <c r="H585" s="6">
        <v>1</v>
      </c>
      <c r="I585" s="7" t="s">
        <v>3156</v>
      </c>
      <c r="K585" t="str">
        <f t="shared" si="10"/>
        <v>&lt;tr&gt;&lt;td&gt;3923100000&lt;/td&gt;&lt;td&gt;1&lt;/td&gt;&lt;td&gt;футляры из полистирола или полипропилена для CD и DVD дисков&lt;/td&gt;&lt;td&gt;1&lt;/td&gt;&lt;td&gt;черные&lt;/td&gt;&lt;td&gt;3&lt;/td&gt;&lt;td&gt;толщиной более 12 мм, но не более 14 мм&lt;/td&gt;&lt;td&gt;1&lt;/td&gt;&lt;td&gt;для одного диска&lt;/td&gt;&lt;/tr&gt;</v>
      </c>
    </row>
    <row r="586" spans="1:11" ht="158.25" thickBot="1" x14ac:dyDescent="0.3">
      <c r="A586" s="11">
        <v>3923100000</v>
      </c>
      <c r="B586" s="6">
        <v>1</v>
      </c>
      <c r="C586" s="7" t="s">
        <v>3153</v>
      </c>
      <c r="D586" s="6">
        <v>1</v>
      </c>
      <c r="E586" s="7" t="s">
        <v>3154</v>
      </c>
      <c r="F586" s="6">
        <v>3</v>
      </c>
      <c r="G586" s="7" t="s">
        <v>3159</v>
      </c>
      <c r="H586" s="6">
        <v>2</v>
      </c>
      <c r="I586" s="7" t="s">
        <v>3157</v>
      </c>
      <c r="K586" t="str">
        <f t="shared" si="10"/>
        <v>&lt;tr&gt;&lt;td&gt;3923100000&lt;/td&gt;&lt;td&gt;1&lt;/td&gt;&lt;td&gt;футляры из полистирола или полипропилена для CD и DVD дисков&lt;/td&gt;&lt;td&gt;1&lt;/td&gt;&lt;td&gt;черные&lt;/td&gt;&lt;td&gt;3&lt;/td&gt;&lt;td&gt;толщиной более 12 мм, но не более 14 мм&lt;/td&gt;&lt;td&gt;2&lt;/td&gt;&lt;td&gt;для двух дисков&lt;/td&gt;&lt;/tr&gt;</v>
      </c>
    </row>
    <row r="587" spans="1:11" ht="158.25" thickBot="1" x14ac:dyDescent="0.3">
      <c r="A587" s="11">
        <v>3923100000</v>
      </c>
      <c r="B587" s="6">
        <v>1</v>
      </c>
      <c r="C587" s="7" t="s">
        <v>3153</v>
      </c>
      <c r="D587" s="6">
        <v>1</v>
      </c>
      <c r="E587" s="7" t="s">
        <v>3154</v>
      </c>
      <c r="F587" s="6">
        <v>3</v>
      </c>
      <c r="G587" s="7" t="s">
        <v>3159</v>
      </c>
      <c r="H587" s="6">
        <v>9</v>
      </c>
      <c r="I587" s="7" t="s">
        <v>2893</v>
      </c>
      <c r="K587" t="str">
        <f t="shared" si="10"/>
        <v>&lt;tr&gt;&lt;td&gt;3923100000&lt;/td&gt;&lt;td&gt;1&lt;/td&gt;&lt;td&gt;футляры из полистирола или полипропилена для CD и DVD дисков&lt;/td&gt;&lt;td&gt;1&lt;/td&gt;&lt;td&gt;черные&lt;/td&gt;&lt;td&gt;3&lt;/td&gt;&lt;td&gt;толщиной более 12 мм, но не более 14 мм&lt;/td&gt;&lt;td&gt;9&lt;/td&gt;&lt;td&gt;прочие&lt;/td&gt;&lt;/tr&gt;</v>
      </c>
    </row>
    <row r="588" spans="1:11" ht="158.25" thickBot="1" x14ac:dyDescent="0.3">
      <c r="A588" s="11">
        <v>3923100000</v>
      </c>
      <c r="B588" s="6">
        <v>1</v>
      </c>
      <c r="C588" s="7" t="s">
        <v>3153</v>
      </c>
      <c r="D588" s="6">
        <v>1</v>
      </c>
      <c r="E588" s="7" t="s">
        <v>3154</v>
      </c>
      <c r="F588" s="6">
        <v>4</v>
      </c>
      <c r="G588" s="7" t="s">
        <v>3160</v>
      </c>
      <c r="H588" s="6">
        <v>1</v>
      </c>
      <c r="I588" s="7" t="s">
        <v>3156</v>
      </c>
      <c r="K588" t="str">
        <f t="shared" si="10"/>
        <v>&lt;tr&gt;&lt;td&gt;3923100000&lt;/td&gt;&lt;td&gt;1&lt;/td&gt;&lt;td&gt;футляры из полистирола или полипропилена для CD и DVD дисков&lt;/td&gt;&lt;td&gt;1&lt;/td&gt;&lt;td&gt;черные&lt;/td&gt;&lt;td&gt;4&lt;/td&gt;&lt;td&gt;толщиной более 14 мм&lt;/td&gt;&lt;td&gt;1&lt;/td&gt;&lt;td&gt;для одного диска&lt;/td&gt;&lt;/tr&gt;</v>
      </c>
    </row>
    <row r="589" spans="1:11" ht="158.25" thickBot="1" x14ac:dyDescent="0.3">
      <c r="A589" s="11">
        <v>3923100000</v>
      </c>
      <c r="B589" s="6">
        <v>1</v>
      </c>
      <c r="C589" s="7" t="s">
        <v>3153</v>
      </c>
      <c r="D589" s="6">
        <v>1</v>
      </c>
      <c r="E589" s="7" t="s">
        <v>3154</v>
      </c>
      <c r="F589" s="6">
        <v>4</v>
      </c>
      <c r="G589" s="7" t="s">
        <v>3160</v>
      </c>
      <c r="H589" s="6">
        <v>2</v>
      </c>
      <c r="I589" s="7" t="s">
        <v>3157</v>
      </c>
      <c r="K589" t="str">
        <f t="shared" si="10"/>
        <v>&lt;tr&gt;&lt;td&gt;3923100000&lt;/td&gt;&lt;td&gt;1&lt;/td&gt;&lt;td&gt;футляры из полистирола или полипропилена для CD и DVD дисков&lt;/td&gt;&lt;td&gt;1&lt;/td&gt;&lt;td&gt;черные&lt;/td&gt;&lt;td&gt;4&lt;/td&gt;&lt;td&gt;толщиной более 14 мм&lt;/td&gt;&lt;td&gt;2&lt;/td&gt;&lt;td&gt;для двух дисков&lt;/td&gt;&lt;/tr&gt;</v>
      </c>
    </row>
    <row r="590" spans="1:11" ht="158.25" thickBot="1" x14ac:dyDescent="0.3">
      <c r="A590" s="11">
        <v>3923100000</v>
      </c>
      <c r="B590" s="6">
        <v>1</v>
      </c>
      <c r="C590" s="7" t="s">
        <v>3153</v>
      </c>
      <c r="D590" s="6">
        <v>1</v>
      </c>
      <c r="E590" s="7" t="s">
        <v>3154</v>
      </c>
      <c r="F590" s="6">
        <v>4</v>
      </c>
      <c r="G590" s="7" t="s">
        <v>3160</v>
      </c>
      <c r="H590" s="6">
        <v>9</v>
      </c>
      <c r="I590" s="7" t="s">
        <v>2893</v>
      </c>
      <c r="K590" t="str">
        <f t="shared" si="10"/>
        <v>&lt;tr&gt;&lt;td&gt;3923100000&lt;/td&gt;&lt;td&gt;1&lt;/td&gt;&lt;td&gt;футляры из полистирола или полипропилена для CD и DVD дисков&lt;/td&gt;&lt;td&gt;1&lt;/td&gt;&lt;td&gt;черные&lt;/td&gt;&lt;td&gt;4&lt;/td&gt;&lt;td&gt;толщиной более 14 мм&lt;/td&gt;&lt;td&gt;9&lt;/td&gt;&lt;td&gt;прочие&lt;/td&gt;&lt;/tr&gt;</v>
      </c>
    </row>
    <row r="591" spans="1:11" ht="158.25" thickBot="1" x14ac:dyDescent="0.3">
      <c r="A591" s="11">
        <v>3923100000</v>
      </c>
      <c r="B591" s="6">
        <v>1</v>
      </c>
      <c r="C591" s="7" t="s">
        <v>3153</v>
      </c>
      <c r="D591" s="6">
        <v>2</v>
      </c>
      <c r="E591" s="7" t="s">
        <v>3161</v>
      </c>
      <c r="F591" s="6">
        <v>1</v>
      </c>
      <c r="G591" s="7" t="s">
        <v>3155</v>
      </c>
      <c r="H591" s="6">
        <v>1</v>
      </c>
      <c r="I591" s="7" t="s">
        <v>3156</v>
      </c>
      <c r="K591" t="str">
        <f t="shared" si="10"/>
        <v>&lt;tr&gt;&lt;td&gt;3923100000&lt;/td&gt;&lt;td&gt;1&lt;/td&gt;&lt;td&gt;футляры из полистирола или полипропилена для CD и DVD дисков&lt;/td&gt;&lt;td&gt;2&lt;/td&gt;&lt;td&gt;прозрачные&lt;/td&gt;&lt;td&gt;1&lt;/td&gt;&lt;td&gt;толщиной не более 9 мм&lt;/td&gt;&lt;td&gt;1&lt;/td&gt;&lt;td&gt;для одного диска&lt;/td&gt;&lt;/tr&gt;</v>
      </c>
    </row>
    <row r="592" spans="1:11" ht="158.25" thickBot="1" x14ac:dyDescent="0.3">
      <c r="A592" s="11">
        <v>3923100000</v>
      </c>
      <c r="B592" s="6">
        <v>1</v>
      </c>
      <c r="C592" s="7" t="s">
        <v>3153</v>
      </c>
      <c r="D592" s="6">
        <v>2</v>
      </c>
      <c r="E592" s="7" t="s">
        <v>3161</v>
      </c>
      <c r="F592" s="6">
        <v>1</v>
      </c>
      <c r="G592" s="7" t="s">
        <v>3155</v>
      </c>
      <c r="H592" s="6">
        <v>2</v>
      </c>
      <c r="I592" s="7" t="s">
        <v>3157</v>
      </c>
      <c r="K592" t="str">
        <f t="shared" si="10"/>
        <v>&lt;tr&gt;&lt;td&gt;3923100000&lt;/td&gt;&lt;td&gt;1&lt;/td&gt;&lt;td&gt;футляры из полистирола или полипропилена для CD и DVD дисков&lt;/td&gt;&lt;td&gt;2&lt;/td&gt;&lt;td&gt;прозрачные&lt;/td&gt;&lt;td&gt;1&lt;/td&gt;&lt;td&gt;толщиной не более 9 мм&lt;/td&gt;&lt;td&gt;2&lt;/td&gt;&lt;td&gt;для двух дисков&lt;/td&gt;&lt;/tr&gt;</v>
      </c>
    </row>
    <row r="593" spans="1:11" ht="158.25" thickBot="1" x14ac:dyDescent="0.3">
      <c r="A593" s="11">
        <v>3923100000</v>
      </c>
      <c r="B593" s="6">
        <v>1</v>
      </c>
      <c r="C593" s="7" t="s">
        <v>3153</v>
      </c>
      <c r="D593" s="6">
        <v>2</v>
      </c>
      <c r="E593" s="7" t="s">
        <v>3161</v>
      </c>
      <c r="F593" s="6">
        <v>1</v>
      </c>
      <c r="G593" s="7" t="s">
        <v>3155</v>
      </c>
      <c r="H593" s="6">
        <v>9</v>
      </c>
      <c r="I593" s="7" t="s">
        <v>2893</v>
      </c>
      <c r="K593" t="str">
        <f t="shared" si="10"/>
        <v>&lt;tr&gt;&lt;td&gt;3923100000&lt;/td&gt;&lt;td&gt;1&lt;/td&gt;&lt;td&gt;футляры из полистирола или полипропилена для CD и DVD дисков&lt;/td&gt;&lt;td&gt;2&lt;/td&gt;&lt;td&gt;прозрачные&lt;/td&gt;&lt;td&gt;1&lt;/td&gt;&lt;td&gt;толщиной не более 9 мм&lt;/td&gt;&lt;td&gt;9&lt;/td&gt;&lt;td&gt;прочие&lt;/td&gt;&lt;/tr&gt;</v>
      </c>
    </row>
    <row r="594" spans="1:11" ht="158.25" thickBot="1" x14ac:dyDescent="0.3">
      <c r="A594" s="11">
        <v>3923100000</v>
      </c>
      <c r="B594" s="6">
        <v>1</v>
      </c>
      <c r="C594" s="7" t="s">
        <v>3153</v>
      </c>
      <c r="D594" s="6">
        <v>2</v>
      </c>
      <c r="E594" s="7" t="s">
        <v>3161</v>
      </c>
      <c r="F594" s="6">
        <v>2</v>
      </c>
      <c r="G594" s="7" t="s">
        <v>3158</v>
      </c>
      <c r="H594" s="6">
        <v>1</v>
      </c>
      <c r="I594" s="7" t="s">
        <v>3156</v>
      </c>
      <c r="K594" t="str">
        <f t="shared" si="10"/>
        <v>&lt;tr&gt;&lt;td&gt;3923100000&lt;/td&gt;&lt;td&gt;1&lt;/td&gt;&lt;td&gt;футляры из полистирола или полипропилена для CD и DVD дисков&lt;/td&gt;&lt;td&gt;2&lt;/td&gt;&lt;td&gt;прозрачные&lt;/td&gt;&lt;td&gt;2&lt;/td&gt;&lt;td&gt;толщиной более 9 мм, но не более 12 мм&lt;/td&gt;&lt;td&gt;1&lt;/td&gt;&lt;td&gt;для одного диска&lt;/td&gt;&lt;/tr&gt;</v>
      </c>
    </row>
    <row r="595" spans="1:11" ht="158.25" thickBot="1" x14ac:dyDescent="0.3">
      <c r="A595" s="11">
        <v>3923100000</v>
      </c>
      <c r="B595" s="6">
        <v>1</v>
      </c>
      <c r="C595" s="7" t="s">
        <v>3153</v>
      </c>
      <c r="D595" s="6">
        <v>2</v>
      </c>
      <c r="E595" s="7" t="s">
        <v>3161</v>
      </c>
      <c r="F595" s="6">
        <v>2</v>
      </c>
      <c r="G595" s="7" t="s">
        <v>3158</v>
      </c>
      <c r="H595" s="6">
        <v>2</v>
      </c>
      <c r="I595" s="7" t="s">
        <v>3157</v>
      </c>
      <c r="K595" t="str">
        <f t="shared" si="10"/>
        <v>&lt;tr&gt;&lt;td&gt;3923100000&lt;/td&gt;&lt;td&gt;1&lt;/td&gt;&lt;td&gt;футляры из полистирола или полипропилена для CD и DVD дисков&lt;/td&gt;&lt;td&gt;2&lt;/td&gt;&lt;td&gt;прозрачные&lt;/td&gt;&lt;td&gt;2&lt;/td&gt;&lt;td&gt;толщиной более 9 мм, но не более 12 мм&lt;/td&gt;&lt;td&gt;2&lt;/td&gt;&lt;td&gt;для двух дисков&lt;/td&gt;&lt;/tr&gt;</v>
      </c>
    </row>
    <row r="596" spans="1:11" ht="158.25" thickBot="1" x14ac:dyDescent="0.3">
      <c r="A596" s="11">
        <v>3923100000</v>
      </c>
      <c r="B596" s="6">
        <v>1</v>
      </c>
      <c r="C596" s="7" t="s">
        <v>3153</v>
      </c>
      <c r="D596" s="6">
        <v>2</v>
      </c>
      <c r="E596" s="7" t="s">
        <v>3161</v>
      </c>
      <c r="F596" s="6">
        <v>2</v>
      </c>
      <c r="G596" s="7" t="s">
        <v>3158</v>
      </c>
      <c r="H596" s="6">
        <v>9</v>
      </c>
      <c r="I596" s="7" t="s">
        <v>2893</v>
      </c>
      <c r="K596" t="str">
        <f t="shared" si="10"/>
        <v>&lt;tr&gt;&lt;td&gt;3923100000&lt;/td&gt;&lt;td&gt;1&lt;/td&gt;&lt;td&gt;футляры из полистирола или полипропилена для CD и DVD дисков&lt;/td&gt;&lt;td&gt;2&lt;/td&gt;&lt;td&gt;прозрачные&lt;/td&gt;&lt;td&gt;2&lt;/td&gt;&lt;td&gt;толщиной более 9 мм, но не более 12 мм&lt;/td&gt;&lt;td&gt;9&lt;/td&gt;&lt;td&gt;прочие&lt;/td&gt;&lt;/tr&gt;</v>
      </c>
    </row>
    <row r="597" spans="1:11" ht="158.25" thickBot="1" x14ac:dyDescent="0.3">
      <c r="A597" s="11">
        <v>3923100000</v>
      </c>
      <c r="B597" s="6">
        <v>1</v>
      </c>
      <c r="C597" s="7" t="s">
        <v>3153</v>
      </c>
      <c r="D597" s="6">
        <v>2</v>
      </c>
      <c r="E597" s="7" t="s">
        <v>3161</v>
      </c>
      <c r="F597" s="6">
        <v>3</v>
      </c>
      <c r="G597" s="7" t="s">
        <v>3159</v>
      </c>
      <c r="H597" s="6">
        <v>1</v>
      </c>
      <c r="I597" s="7" t="s">
        <v>3156</v>
      </c>
      <c r="K597" t="str">
        <f t="shared" si="10"/>
        <v>&lt;tr&gt;&lt;td&gt;3923100000&lt;/td&gt;&lt;td&gt;1&lt;/td&gt;&lt;td&gt;футляры из полистирола или полипропилена для CD и DVD дисков&lt;/td&gt;&lt;td&gt;2&lt;/td&gt;&lt;td&gt;прозрачные&lt;/td&gt;&lt;td&gt;3&lt;/td&gt;&lt;td&gt;толщиной более 12 мм, но не более 14 мм&lt;/td&gt;&lt;td&gt;1&lt;/td&gt;&lt;td&gt;для одного диска&lt;/td&gt;&lt;/tr&gt;</v>
      </c>
    </row>
    <row r="598" spans="1:11" ht="158.25" thickBot="1" x14ac:dyDescent="0.3">
      <c r="A598" s="11">
        <v>3923100000</v>
      </c>
      <c r="B598" s="6">
        <v>1</v>
      </c>
      <c r="C598" s="7" t="s">
        <v>3153</v>
      </c>
      <c r="D598" s="6">
        <v>2</v>
      </c>
      <c r="E598" s="7" t="s">
        <v>3161</v>
      </c>
      <c r="F598" s="6">
        <v>3</v>
      </c>
      <c r="G598" s="7" t="s">
        <v>3159</v>
      </c>
      <c r="H598" s="6">
        <v>2</v>
      </c>
      <c r="I598" s="7" t="s">
        <v>3157</v>
      </c>
      <c r="K598" t="str">
        <f t="shared" si="10"/>
        <v>&lt;tr&gt;&lt;td&gt;3923100000&lt;/td&gt;&lt;td&gt;1&lt;/td&gt;&lt;td&gt;футляры из полистирола или полипропилена для CD и DVD дисков&lt;/td&gt;&lt;td&gt;2&lt;/td&gt;&lt;td&gt;прозрачные&lt;/td&gt;&lt;td&gt;3&lt;/td&gt;&lt;td&gt;толщиной более 12 мм, но не более 14 мм&lt;/td&gt;&lt;td&gt;2&lt;/td&gt;&lt;td&gt;для двух дисков&lt;/td&gt;&lt;/tr&gt;</v>
      </c>
    </row>
    <row r="599" spans="1:11" ht="158.25" thickBot="1" x14ac:dyDescent="0.3">
      <c r="A599" s="11">
        <v>3923100000</v>
      </c>
      <c r="B599" s="6">
        <v>1</v>
      </c>
      <c r="C599" s="7" t="s">
        <v>3153</v>
      </c>
      <c r="D599" s="6">
        <v>1</v>
      </c>
      <c r="E599" s="7" t="s">
        <v>3161</v>
      </c>
      <c r="F599" s="6">
        <v>3</v>
      </c>
      <c r="G599" s="7" t="s">
        <v>3159</v>
      </c>
      <c r="H599" s="6">
        <v>9</v>
      </c>
      <c r="I599" s="7" t="s">
        <v>2893</v>
      </c>
      <c r="K599" t="str">
        <f t="shared" si="10"/>
        <v>&lt;tr&gt;&lt;td&gt;3923100000&lt;/td&gt;&lt;td&gt;1&lt;/td&gt;&lt;td&gt;футляры из полистирола или полипропилена для CD и DVD дисков&lt;/td&gt;&lt;td&gt;1&lt;/td&gt;&lt;td&gt;прозрачные&lt;/td&gt;&lt;td&gt;3&lt;/td&gt;&lt;td&gt;толщиной более 12 мм, но не более 14 мм&lt;/td&gt;&lt;td&gt;9&lt;/td&gt;&lt;td&gt;прочие&lt;/td&gt;&lt;/tr&gt;</v>
      </c>
    </row>
    <row r="600" spans="1:11" ht="158.25" thickBot="1" x14ac:dyDescent="0.3">
      <c r="A600" s="11">
        <v>3923100000</v>
      </c>
      <c r="B600" s="6">
        <v>1</v>
      </c>
      <c r="C600" s="7" t="s">
        <v>3153</v>
      </c>
      <c r="D600" s="6">
        <v>2</v>
      </c>
      <c r="E600" s="7" t="s">
        <v>3161</v>
      </c>
      <c r="F600" s="6">
        <v>4</v>
      </c>
      <c r="G600" s="7" t="s">
        <v>3160</v>
      </c>
      <c r="H600" s="6">
        <v>1</v>
      </c>
      <c r="I600" s="7" t="s">
        <v>3156</v>
      </c>
      <c r="K600" t="str">
        <f t="shared" si="10"/>
        <v>&lt;tr&gt;&lt;td&gt;3923100000&lt;/td&gt;&lt;td&gt;1&lt;/td&gt;&lt;td&gt;футляры из полистирола или полипропилена для CD и DVD дисков&lt;/td&gt;&lt;td&gt;2&lt;/td&gt;&lt;td&gt;прозрачные&lt;/td&gt;&lt;td&gt;4&lt;/td&gt;&lt;td&gt;толщиной более 14 мм&lt;/td&gt;&lt;td&gt;1&lt;/td&gt;&lt;td&gt;для одного диска&lt;/td&gt;&lt;/tr&gt;</v>
      </c>
    </row>
    <row r="601" spans="1:11" ht="158.25" thickBot="1" x14ac:dyDescent="0.3">
      <c r="A601" s="11">
        <v>3923100000</v>
      </c>
      <c r="B601" s="6">
        <v>1</v>
      </c>
      <c r="C601" s="7" t="s">
        <v>3153</v>
      </c>
      <c r="D601" s="6">
        <v>2</v>
      </c>
      <c r="E601" s="7" t="s">
        <v>3161</v>
      </c>
      <c r="F601" s="6">
        <v>4</v>
      </c>
      <c r="G601" s="7" t="s">
        <v>3160</v>
      </c>
      <c r="H601" s="6">
        <v>2</v>
      </c>
      <c r="I601" s="7" t="s">
        <v>3157</v>
      </c>
      <c r="K601" t="str">
        <f t="shared" si="10"/>
        <v>&lt;tr&gt;&lt;td&gt;3923100000&lt;/td&gt;&lt;td&gt;1&lt;/td&gt;&lt;td&gt;футляры из полистирола или полипропилена для CD и DVD дисков&lt;/td&gt;&lt;td&gt;2&lt;/td&gt;&lt;td&gt;прозрачные&lt;/td&gt;&lt;td&gt;4&lt;/td&gt;&lt;td&gt;толщиной более 14 мм&lt;/td&gt;&lt;td&gt;2&lt;/td&gt;&lt;td&gt;для двух дисков&lt;/td&gt;&lt;/tr&gt;</v>
      </c>
    </row>
    <row r="602" spans="1:11" ht="158.25" thickBot="1" x14ac:dyDescent="0.3">
      <c r="A602" s="11">
        <v>3923100000</v>
      </c>
      <c r="B602" s="6">
        <v>1</v>
      </c>
      <c r="C602" s="7" t="s">
        <v>3153</v>
      </c>
      <c r="D602" s="6">
        <v>2</v>
      </c>
      <c r="E602" s="7" t="s">
        <v>3161</v>
      </c>
      <c r="F602" s="6">
        <v>4</v>
      </c>
      <c r="G602" s="7" t="s">
        <v>3160</v>
      </c>
      <c r="H602" s="6">
        <v>9</v>
      </c>
      <c r="I602" s="7" t="s">
        <v>2893</v>
      </c>
      <c r="K602" t="str">
        <f t="shared" si="10"/>
        <v>&lt;tr&gt;&lt;td&gt;3923100000&lt;/td&gt;&lt;td&gt;1&lt;/td&gt;&lt;td&gt;футляры из полистирола или полипропилена для CD и DVD дисков&lt;/td&gt;&lt;td&gt;2&lt;/td&gt;&lt;td&gt;прозрачные&lt;/td&gt;&lt;td&gt;4&lt;/td&gt;&lt;td&gt;толщиной более 14 мм&lt;/td&gt;&lt;td&gt;9&lt;/td&gt;&lt;td&gt;прочие&lt;/td&gt;&lt;/tr&gt;</v>
      </c>
    </row>
    <row r="603" spans="1:11" ht="158.25" thickBot="1" x14ac:dyDescent="0.3">
      <c r="A603" s="11">
        <v>3923100000</v>
      </c>
      <c r="B603" s="6">
        <v>1</v>
      </c>
      <c r="C603" s="7" t="s">
        <v>3153</v>
      </c>
      <c r="D603" s="6">
        <v>9</v>
      </c>
      <c r="E603" s="7" t="s">
        <v>2893</v>
      </c>
      <c r="F603" s="6">
        <v>1</v>
      </c>
      <c r="G603" s="7" t="s">
        <v>3155</v>
      </c>
      <c r="H603" s="6">
        <v>1</v>
      </c>
      <c r="I603" s="7" t="s">
        <v>3156</v>
      </c>
      <c r="K603" t="str">
        <f t="shared" si="10"/>
        <v>&lt;tr&gt;&lt;td&gt;3923100000&lt;/td&gt;&lt;td&gt;1&lt;/td&gt;&lt;td&gt;футляры из полистирола или полипропилена для CD и DVD дисков&lt;/td&gt;&lt;td&gt;9&lt;/td&gt;&lt;td&gt;прочие&lt;/td&gt;&lt;td&gt;1&lt;/td&gt;&lt;td&gt;толщиной не более 9 мм&lt;/td&gt;&lt;td&gt;1&lt;/td&gt;&lt;td&gt;для одного диска&lt;/td&gt;&lt;/tr&gt;</v>
      </c>
    </row>
    <row r="604" spans="1:11" ht="158.25" thickBot="1" x14ac:dyDescent="0.3">
      <c r="A604" s="11">
        <v>3923100000</v>
      </c>
      <c r="B604" s="6">
        <v>1</v>
      </c>
      <c r="C604" s="7" t="s">
        <v>3153</v>
      </c>
      <c r="D604" s="6">
        <v>9</v>
      </c>
      <c r="E604" s="7" t="s">
        <v>2893</v>
      </c>
      <c r="F604" s="6">
        <v>1</v>
      </c>
      <c r="G604" s="7" t="s">
        <v>3155</v>
      </c>
      <c r="H604" s="6">
        <v>2</v>
      </c>
      <c r="I604" s="7" t="s">
        <v>3157</v>
      </c>
      <c r="K604" t="str">
        <f t="shared" si="10"/>
        <v>&lt;tr&gt;&lt;td&gt;3923100000&lt;/td&gt;&lt;td&gt;1&lt;/td&gt;&lt;td&gt;футляры из полистирола или полипропилена для CD и DVD дисков&lt;/td&gt;&lt;td&gt;9&lt;/td&gt;&lt;td&gt;прочие&lt;/td&gt;&lt;td&gt;1&lt;/td&gt;&lt;td&gt;толщиной не более 9 мм&lt;/td&gt;&lt;td&gt;2&lt;/td&gt;&lt;td&gt;для двух дисков&lt;/td&gt;&lt;/tr&gt;</v>
      </c>
    </row>
    <row r="605" spans="1:11" ht="158.25" thickBot="1" x14ac:dyDescent="0.3">
      <c r="A605" s="11">
        <v>3923100000</v>
      </c>
      <c r="B605" s="6">
        <v>1</v>
      </c>
      <c r="C605" s="7" t="s">
        <v>3153</v>
      </c>
      <c r="D605" s="6">
        <v>9</v>
      </c>
      <c r="E605" s="7" t="s">
        <v>2893</v>
      </c>
      <c r="F605" s="6">
        <v>1</v>
      </c>
      <c r="G605" s="7" t="s">
        <v>3155</v>
      </c>
      <c r="H605" s="6">
        <v>9</v>
      </c>
      <c r="I605" s="7" t="s">
        <v>2893</v>
      </c>
      <c r="K605" t="str">
        <f t="shared" si="10"/>
        <v>&lt;tr&gt;&lt;td&gt;3923100000&lt;/td&gt;&lt;td&gt;1&lt;/td&gt;&lt;td&gt;футляры из полистирола или полипропилена для CD и DVD дисков&lt;/td&gt;&lt;td&gt;9&lt;/td&gt;&lt;td&gt;прочие&lt;/td&gt;&lt;td&gt;1&lt;/td&gt;&lt;td&gt;толщиной не более 9 мм&lt;/td&gt;&lt;td&gt;9&lt;/td&gt;&lt;td&gt;прочие&lt;/td&gt;&lt;/tr&gt;</v>
      </c>
    </row>
    <row r="606" spans="1:11" ht="158.25" thickBot="1" x14ac:dyDescent="0.3">
      <c r="A606" s="11">
        <v>3923100000</v>
      </c>
      <c r="B606" s="6">
        <v>1</v>
      </c>
      <c r="C606" s="7" t="s">
        <v>3153</v>
      </c>
      <c r="D606" s="6">
        <v>9</v>
      </c>
      <c r="E606" s="7" t="s">
        <v>2893</v>
      </c>
      <c r="F606" s="6">
        <v>2</v>
      </c>
      <c r="G606" s="7" t="s">
        <v>3158</v>
      </c>
      <c r="H606" s="6">
        <v>1</v>
      </c>
      <c r="I606" s="7" t="s">
        <v>3156</v>
      </c>
      <c r="K606" t="str">
        <f t="shared" si="10"/>
        <v>&lt;tr&gt;&lt;td&gt;3923100000&lt;/td&gt;&lt;td&gt;1&lt;/td&gt;&lt;td&gt;футляры из полистирола или полипропилена для CD и DVD дисков&lt;/td&gt;&lt;td&gt;9&lt;/td&gt;&lt;td&gt;прочие&lt;/td&gt;&lt;td&gt;2&lt;/td&gt;&lt;td&gt;толщиной более 9 мм, но не более 12 мм&lt;/td&gt;&lt;td&gt;1&lt;/td&gt;&lt;td&gt;для одного диска&lt;/td&gt;&lt;/tr&gt;</v>
      </c>
    </row>
    <row r="607" spans="1:11" ht="158.25" thickBot="1" x14ac:dyDescent="0.3">
      <c r="A607" s="11">
        <v>3923100000</v>
      </c>
      <c r="B607" s="6">
        <v>1</v>
      </c>
      <c r="C607" s="7" t="s">
        <v>3153</v>
      </c>
      <c r="D607" s="6">
        <v>9</v>
      </c>
      <c r="E607" s="7" t="s">
        <v>2893</v>
      </c>
      <c r="F607" s="6">
        <v>2</v>
      </c>
      <c r="G607" s="7" t="s">
        <v>3158</v>
      </c>
      <c r="H607" s="6">
        <v>2</v>
      </c>
      <c r="I607" s="7" t="s">
        <v>3157</v>
      </c>
      <c r="K607" t="str">
        <f t="shared" si="10"/>
        <v>&lt;tr&gt;&lt;td&gt;3923100000&lt;/td&gt;&lt;td&gt;1&lt;/td&gt;&lt;td&gt;футляры из полистирола или полипропилена для CD и DVD дисков&lt;/td&gt;&lt;td&gt;9&lt;/td&gt;&lt;td&gt;прочие&lt;/td&gt;&lt;td&gt;2&lt;/td&gt;&lt;td&gt;толщиной более 9 мм, но не более 12 мм&lt;/td&gt;&lt;td&gt;2&lt;/td&gt;&lt;td&gt;для двух дисков&lt;/td&gt;&lt;/tr&gt;</v>
      </c>
    </row>
    <row r="608" spans="1:11" ht="158.25" thickBot="1" x14ac:dyDescent="0.3">
      <c r="A608" s="11">
        <v>3923100000</v>
      </c>
      <c r="B608" s="6">
        <v>1</v>
      </c>
      <c r="C608" s="7" t="s">
        <v>3153</v>
      </c>
      <c r="D608" s="6">
        <v>9</v>
      </c>
      <c r="E608" s="7" t="s">
        <v>2893</v>
      </c>
      <c r="F608" s="6">
        <v>2</v>
      </c>
      <c r="G608" s="7" t="s">
        <v>3158</v>
      </c>
      <c r="H608" s="6">
        <v>9</v>
      </c>
      <c r="I608" s="7" t="s">
        <v>2893</v>
      </c>
      <c r="K608" t="str">
        <f t="shared" si="10"/>
        <v>&lt;tr&gt;&lt;td&gt;3923100000&lt;/td&gt;&lt;td&gt;1&lt;/td&gt;&lt;td&gt;футляры из полистирола или полипропилена для CD и DVD дисков&lt;/td&gt;&lt;td&gt;9&lt;/td&gt;&lt;td&gt;прочие&lt;/td&gt;&lt;td&gt;2&lt;/td&gt;&lt;td&gt;толщиной более 9 мм, но не более 12 мм&lt;/td&gt;&lt;td&gt;9&lt;/td&gt;&lt;td&gt;прочие&lt;/td&gt;&lt;/tr&gt;</v>
      </c>
    </row>
    <row r="609" spans="1:11" ht="158.25" thickBot="1" x14ac:dyDescent="0.3">
      <c r="A609" s="11">
        <v>3923100000</v>
      </c>
      <c r="B609" s="6">
        <v>1</v>
      </c>
      <c r="C609" s="7" t="s">
        <v>3153</v>
      </c>
      <c r="D609" s="6">
        <v>9</v>
      </c>
      <c r="E609" s="7" t="s">
        <v>2893</v>
      </c>
      <c r="F609" s="6">
        <v>3</v>
      </c>
      <c r="G609" s="7" t="s">
        <v>3159</v>
      </c>
      <c r="H609" s="6">
        <v>1</v>
      </c>
      <c r="I609" s="7" t="s">
        <v>3156</v>
      </c>
      <c r="K609" t="str">
        <f t="shared" si="10"/>
        <v>&lt;tr&gt;&lt;td&gt;3923100000&lt;/td&gt;&lt;td&gt;1&lt;/td&gt;&lt;td&gt;футляры из полистирола или полипропилена для CD и DVD дисков&lt;/td&gt;&lt;td&gt;9&lt;/td&gt;&lt;td&gt;прочие&lt;/td&gt;&lt;td&gt;3&lt;/td&gt;&lt;td&gt;толщиной более 12 мм, но не более 14 мм&lt;/td&gt;&lt;td&gt;1&lt;/td&gt;&lt;td&gt;для одного диска&lt;/td&gt;&lt;/tr&gt;</v>
      </c>
    </row>
    <row r="610" spans="1:11" ht="158.25" thickBot="1" x14ac:dyDescent="0.3">
      <c r="A610" s="11">
        <v>3923100000</v>
      </c>
      <c r="B610" s="6">
        <v>1</v>
      </c>
      <c r="C610" s="7" t="s">
        <v>3153</v>
      </c>
      <c r="D610" s="6">
        <v>9</v>
      </c>
      <c r="E610" s="7" t="s">
        <v>2893</v>
      </c>
      <c r="F610" s="6">
        <v>3</v>
      </c>
      <c r="G610" s="7" t="s">
        <v>3159</v>
      </c>
      <c r="H610" s="6">
        <v>2</v>
      </c>
      <c r="I610" s="7" t="s">
        <v>3157</v>
      </c>
      <c r="K610" t="str">
        <f t="shared" si="10"/>
        <v>&lt;tr&gt;&lt;td&gt;3923100000&lt;/td&gt;&lt;td&gt;1&lt;/td&gt;&lt;td&gt;футляры из полистирола или полипропилена для CD и DVD дисков&lt;/td&gt;&lt;td&gt;9&lt;/td&gt;&lt;td&gt;прочие&lt;/td&gt;&lt;td&gt;3&lt;/td&gt;&lt;td&gt;толщиной более 12 мм, но не более 14 мм&lt;/td&gt;&lt;td&gt;2&lt;/td&gt;&lt;td&gt;для двух дисков&lt;/td&gt;&lt;/tr&gt;</v>
      </c>
    </row>
    <row r="611" spans="1:11" ht="158.25" thickBot="1" x14ac:dyDescent="0.3">
      <c r="A611" s="11">
        <v>3923100000</v>
      </c>
      <c r="B611" s="6">
        <v>1</v>
      </c>
      <c r="C611" s="7" t="s">
        <v>3153</v>
      </c>
      <c r="D611" s="6">
        <v>9</v>
      </c>
      <c r="E611" s="7" t="s">
        <v>2893</v>
      </c>
      <c r="F611" s="6">
        <v>3</v>
      </c>
      <c r="G611" s="7" t="s">
        <v>3159</v>
      </c>
      <c r="H611" s="6">
        <v>9</v>
      </c>
      <c r="I611" s="7" t="s">
        <v>2893</v>
      </c>
      <c r="K611" t="str">
        <f t="shared" si="10"/>
        <v>&lt;tr&gt;&lt;td&gt;3923100000&lt;/td&gt;&lt;td&gt;1&lt;/td&gt;&lt;td&gt;футляры из полистирола или полипропилена для CD и DVD дисков&lt;/td&gt;&lt;td&gt;9&lt;/td&gt;&lt;td&gt;прочие&lt;/td&gt;&lt;td&gt;3&lt;/td&gt;&lt;td&gt;толщиной более 12 мм, но не более 14 мм&lt;/td&gt;&lt;td&gt;9&lt;/td&gt;&lt;td&gt;прочие&lt;/td&gt;&lt;/tr&gt;</v>
      </c>
    </row>
    <row r="612" spans="1:11" ht="158.25" thickBot="1" x14ac:dyDescent="0.3">
      <c r="A612" s="11">
        <v>3923100000</v>
      </c>
      <c r="B612" s="6">
        <v>1</v>
      </c>
      <c r="C612" s="7" t="s">
        <v>3153</v>
      </c>
      <c r="D612" s="6">
        <v>9</v>
      </c>
      <c r="E612" s="7" t="s">
        <v>2893</v>
      </c>
      <c r="F612" s="6">
        <v>4</v>
      </c>
      <c r="G612" s="7" t="s">
        <v>3160</v>
      </c>
      <c r="H612" s="6">
        <v>1</v>
      </c>
      <c r="I612" s="7" t="s">
        <v>3156</v>
      </c>
      <c r="K612" t="str">
        <f t="shared" si="10"/>
        <v>&lt;tr&gt;&lt;td&gt;3923100000&lt;/td&gt;&lt;td&gt;1&lt;/td&gt;&lt;td&gt;футляры из полистирола или полипропилена для CD и DVD дисков&lt;/td&gt;&lt;td&gt;9&lt;/td&gt;&lt;td&gt;прочие&lt;/td&gt;&lt;td&gt;4&lt;/td&gt;&lt;td&gt;толщиной более 14 мм&lt;/td&gt;&lt;td&gt;1&lt;/td&gt;&lt;td&gt;для одного диска&lt;/td&gt;&lt;/tr&gt;</v>
      </c>
    </row>
    <row r="613" spans="1:11" ht="158.25" thickBot="1" x14ac:dyDescent="0.3">
      <c r="A613" s="11">
        <v>3923100000</v>
      </c>
      <c r="B613" s="6">
        <v>1</v>
      </c>
      <c r="C613" s="7" t="s">
        <v>3153</v>
      </c>
      <c r="D613" s="6">
        <v>9</v>
      </c>
      <c r="E613" s="7" t="s">
        <v>2893</v>
      </c>
      <c r="F613" s="6">
        <v>4</v>
      </c>
      <c r="G613" s="7" t="s">
        <v>3160</v>
      </c>
      <c r="H613" s="6">
        <v>2</v>
      </c>
      <c r="I613" s="7" t="s">
        <v>3157</v>
      </c>
      <c r="K613" t="str">
        <f t="shared" si="10"/>
        <v>&lt;tr&gt;&lt;td&gt;3923100000&lt;/td&gt;&lt;td&gt;1&lt;/td&gt;&lt;td&gt;футляры из полистирола или полипропилена для CD и DVD дисков&lt;/td&gt;&lt;td&gt;9&lt;/td&gt;&lt;td&gt;прочие&lt;/td&gt;&lt;td&gt;4&lt;/td&gt;&lt;td&gt;толщиной более 14 мм&lt;/td&gt;&lt;td&gt;2&lt;/td&gt;&lt;td&gt;для двух дисков&lt;/td&gt;&lt;/tr&gt;</v>
      </c>
    </row>
    <row r="614" spans="1:11" ht="158.25" thickBot="1" x14ac:dyDescent="0.3">
      <c r="A614" s="11">
        <v>3923100000</v>
      </c>
      <c r="B614" s="6">
        <v>1</v>
      </c>
      <c r="C614" s="7" t="s">
        <v>3153</v>
      </c>
      <c r="D614" s="6">
        <v>9</v>
      </c>
      <c r="E614" s="7" t="s">
        <v>2893</v>
      </c>
      <c r="F614" s="6">
        <v>4</v>
      </c>
      <c r="G614" s="7" t="s">
        <v>3160</v>
      </c>
      <c r="H614" s="6">
        <v>9</v>
      </c>
      <c r="I614" s="7" t="s">
        <v>2893</v>
      </c>
      <c r="K614" t="str">
        <f t="shared" si="10"/>
        <v>&lt;tr&gt;&lt;td&gt;3923100000&lt;/td&gt;&lt;td&gt;1&lt;/td&gt;&lt;td&gt;футляры из полистирола или полипропилена для CD и DVD дисков&lt;/td&gt;&lt;td&gt;9&lt;/td&gt;&lt;td&gt;прочие&lt;/td&gt;&lt;td&gt;4&lt;/td&gt;&lt;td&gt;толщиной более 14 мм&lt;/td&gt;&lt;td&gt;9&lt;/td&gt;&lt;td&gt;прочие&lt;/td&gt;&lt;/tr&gt;</v>
      </c>
    </row>
    <row r="615" spans="1:11" ht="16.5" thickBot="1" x14ac:dyDescent="0.3">
      <c r="A615" s="11">
        <v>3923100000</v>
      </c>
      <c r="B615" s="6">
        <v>9</v>
      </c>
      <c r="C615" s="7" t="s">
        <v>2893</v>
      </c>
      <c r="D615" s="6">
        <v>0</v>
      </c>
      <c r="E615" s="8"/>
      <c r="F615" s="6">
        <v>0</v>
      </c>
      <c r="G615" s="8"/>
      <c r="H615" s="6">
        <v>0</v>
      </c>
      <c r="I615" s="8"/>
      <c r="K615" t="str">
        <f t="shared" si="10"/>
        <v>&lt;tr&gt;&lt;td&gt;3923100000&lt;/td&gt;&lt;td&gt;9&lt;/td&gt;&lt;td&gt;прочие&lt;/td&gt;&lt;td&gt;0&lt;/td&gt;&lt;td&gt;&lt;/td&gt;&lt;td&gt;0&lt;/td&gt;&lt;td&gt;&lt;/td&gt;&lt;td&gt;0&lt;/td&gt;&lt;td&gt;&lt;/td&gt;&lt;/tr&gt;</v>
      </c>
    </row>
    <row r="616" spans="1:11" ht="189.75" thickBot="1" x14ac:dyDescent="0.3">
      <c r="A616" s="11">
        <v>4811590009</v>
      </c>
      <c r="B616" s="6">
        <v>1</v>
      </c>
      <c r="C616" s="7" t="s">
        <v>3162</v>
      </c>
      <c r="D616" s="6">
        <v>1</v>
      </c>
      <c r="E616" s="7" t="s">
        <v>3163</v>
      </c>
      <c r="F616" s="6">
        <v>1</v>
      </c>
      <c r="G616" s="7" t="s">
        <v>3164</v>
      </c>
      <c r="H616" s="6">
        <v>0</v>
      </c>
      <c r="I616" s="8"/>
      <c r="K616" t="str">
        <f t="shared" si="10"/>
        <v>&lt;tr&gt;&lt;td&gt;4811590009&lt;/td&gt;&lt;td&gt;1&lt;/td&gt;&lt;td&gt;бумага текстурная, пропитанная синтетическими смолами&lt;/td&gt;&lt;td&gt;1&lt;/td&gt;&lt;td&gt;предназначенная для облицовки (декорирования) фанеры (древесных плит)&lt;/td&gt;&lt;td&gt;1&lt;/td&gt;&lt;td&gt;без рисунка&lt;/td&gt;&lt;td&gt;0&lt;/td&gt;&lt;td&gt;&lt;/td&gt;&lt;/tr&gt;</v>
      </c>
    </row>
    <row r="617" spans="1:11" ht="189.75" thickBot="1" x14ac:dyDescent="0.3">
      <c r="A617" s="11">
        <v>4811590009</v>
      </c>
      <c r="B617" s="6">
        <v>1</v>
      </c>
      <c r="C617" s="7" t="s">
        <v>3162</v>
      </c>
      <c r="D617" s="6">
        <v>1</v>
      </c>
      <c r="E617" s="7" t="s">
        <v>3163</v>
      </c>
      <c r="F617" s="6">
        <v>2</v>
      </c>
      <c r="G617" s="7" t="s">
        <v>3165</v>
      </c>
      <c r="H617" s="6">
        <v>0</v>
      </c>
      <c r="I617" s="8"/>
      <c r="K617" t="str">
        <f t="shared" si="10"/>
        <v>&lt;tr&gt;&lt;td&gt;4811590009&lt;/td&gt;&lt;td&gt;1&lt;/td&gt;&lt;td&gt;бумага текстурная, пропитанная синтетическими смолами&lt;/td&gt;&lt;td&gt;1&lt;/td&gt;&lt;td&gt;предназначенная для облицовки (декорирования) фанеры (древесных плит)&lt;/td&gt;&lt;td&gt;2&lt;/td&gt;&lt;td&gt;с нанесенным рисунком, имитирующим текстуру древесины&lt;/td&gt;&lt;td&gt;0&lt;/td&gt;&lt;td&gt;&lt;/td&gt;&lt;/tr&gt;</v>
      </c>
    </row>
    <row r="618" spans="1:11" ht="189.75" thickBot="1" x14ac:dyDescent="0.3">
      <c r="A618" s="11">
        <v>4811590009</v>
      </c>
      <c r="B618" s="6">
        <v>1</v>
      </c>
      <c r="C618" s="7" t="s">
        <v>3162</v>
      </c>
      <c r="D618" s="6">
        <v>1</v>
      </c>
      <c r="E618" s="7" t="s">
        <v>3163</v>
      </c>
      <c r="F618" s="6">
        <v>3</v>
      </c>
      <c r="G618" s="7" t="s">
        <v>3166</v>
      </c>
      <c r="H618" s="6">
        <v>0</v>
      </c>
      <c r="I618" s="8"/>
      <c r="K618" t="str">
        <f t="shared" si="10"/>
        <v>&lt;tr&gt;&lt;td&gt;4811590009&lt;/td&gt;&lt;td&gt;1&lt;/td&gt;&lt;td&gt;бумага текстурная, пропитанная синтетическими смолами&lt;/td&gt;&lt;td&gt;1&lt;/td&gt;&lt;td&gt;предназначенная для облицовки (декорирования) фанеры (древесных плит)&lt;/td&gt;&lt;td&gt;3&lt;/td&gt;&lt;td&gt;с нанесенным рисунком, кроме изображающего текстуру древесины&lt;/td&gt;&lt;td&gt;0&lt;/td&gt;&lt;td&gt;&lt;/td&gt;&lt;/tr&gt;</v>
      </c>
    </row>
    <row r="619" spans="1:11" ht="189.75" thickBot="1" x14ac:dyDescent="0.3">
      <c r="A619" s="11">
        <v>4811590009</v>
      </c>
      <c r="B619" s="6">
        <v>1</v>
      </c>
      <c r="C619" s="7" t="s">
        <v>3162</v>
      </c>
      <c r="D619" s="6">
        <v>1</v>
      </c>
      <c r="E619" s="7" t="s">
        <v>3163</v>
      </c>
      <c r="F619" s="6">
        <v>9</v>
      </c>
      <c r="G619" s="7" t="s">
        <v>2900</v>
      </c>
      <c r="H619" s="6">
        <v>0</v>
      </c>
      <c r="I619" s="8"/>
      <c r="K619" t="str">
        <f t="shared" si="10"/>
        <v>&lt;tr&gt;&lt;td&gt;4811590009&lt;/td&gt;&lt;td&gt;1&lt;/td&gt;&lt;td&gt;бумага текстурная, пропитанная синтетическими смолами&lt;/td&gt;&lt;td&gt;1&lt;/td&gt;&lt;td&gt;предназначенная для облицовки (декорирования) фанеры (древесных плит)&lt;/td&gt;&lt;td&gt;9&lt;/td&gt;&lt;td&gt;прочая&lt;/td&gt;&lt;td&gt;0&lt;/td&gt;&lt;td&gt;&lt;/td&gt;&lt;/tr&gt;</v>
      </c>
    </row>
    <row r="620" spans="1:11" ht="158.25" thickBot="1" x14ac:dyDescent="0.3">
      <c r="A620" s="11">
        <v>4811590009</v>
      </c>
      <c r="B620" s="6">
        <v>2</v>
      </c>
      <c r="C620" s="7" t="s">
        <v>3167</v>
      </c>
      <c r="D620" s="6">
        <v>0</v>
      </c>
      <c r="E620" s="8"/>
      <c r="F620" s="6">
        <v>0</v>
      </c>
      <c r="G620" s="8"/>
      <c r="H620" s="6">
        <v>0</v>
      </c>
      <c r="I620" s="8"/>
      <c r="K620" t="str">
        <f t="shared" si="10"/>
        <v>&lt;tr&gt;&lt;td&gt;4811590009&lt;/td&gt;&lt;td&gt;2&lt;/td&gt;&lt;td&gt;бумага, ламинированная только полиэтиленом с одной или обеих сторон&lt;/td&gt;&lt;td&gt;0&lt;/td&gt;&lt;td&gt;&lt;/td&gt;&lt;td&gt;0&lt;/td&gt;&lt;td&gt;&lt;/td&gt;&lt;td&gt;0&lt;/td&gt;&lt;td&gt;&lt;/td&gt;&lt;/tr&gt;</v>
      </c>
    </row>
    <row r="621" spans="1:11" ht="189.75" thickBot="1" x14ac:dyDescent="0.3">
      <c r="A621" s="11">
        <v>4811590009</v>
      </c>
      <c r="B621" s="6">
        <v>3</v>
      </c>
      <c r="C621" s="7" t="s">
        <v>3168</v>
      </c>
      <c r="D621" s="6">
        <v>0</v>
      </c>
      <c r="E621" s="8"/>
      <c r="F621" s="6">
        <v>0</v>
      </c>
      <c r="G621" s="8"/>
      <c r="H621" s="6">
        <v>0</v>
      </c>
      <c r="I621" s="8"/>
      <c r="K621" t="str">
        <f t="shared" si="10"/>
        <v>&lt;tr&gt;&lt;td&gt;4811590009&lt;/td&gt;&lt;td&gt;3&lt;/td&gt;&lt;td&gt;бумага, дублированная слоем алюминиевой фольги, ламинированная полиэтиленом&lt;/td&gt;&lt;td&gt;0&lt;/td&gt;&lt;td&gt;&lt;/td&gt;&lt;td&gt;0&lt;/td&gt;&lt;td&gt;&lt;/td&gt;&lt;td&gt;0&lt;/td&gt;&lt;td&gt;&lt;/td&gt;&lt;/tr&gt;</v>
      </c>
    </row>
    <row r="622" spans="1:11" ht="16.5" thickBot="1" x14ac:dyDescent="0.3">
      <c r="A622" s="11">
        <v>4811590009</v>
      </c>
      <c r="B622" s="6">
        <v>9</v>
      </c>
      <c r="C622" s="7" t="s">
        <v>2900</v>
      </c>
      <c r="D622" s="6">
        <v>0</v>
      </c>
      <c r="E622" s="8"/>
      <c r="F622" s="6">
        <v>0</v>
      </c>
      <c r="G622" s="8"/>
      <c r="H622" s="6">
        <v>0</v>
      </c>
      <c r="I622" s="8"/>
      <c r="K622" t="str">
        <f t="shared" si="10"/>
        <v>&lt;tr&gt;&lt;td&gt;4811590009&lt;/td&gt;&lt;td&gt;9&lt;/td&gt;&lt;td&gt;прочая&lt;/td&gt;&lt;td&gt;0&lt;/td&gt;&lt;td&gt;&lt;/td&gt;&lt;td&gt;0&lt;/td&gt;&lt;td&gt;&lt;/td&gt;&lt;td&gt;0&lt;/td&gt;&lt;td&gt;&lt;/td&gt;&lt;/tr&gt;</v>
      </c>
    </row>
    <row r="623" spans="1:11" ht="409.6" thickBot="1" x14ac:dyDescent="0.3">
      <c r="A623" s="11">
        <v>6815990001</v>
      </c>
      <c r="B623" s="6">
        <v>1</v>
      </c>
      <c r="C623" s="7" t="s">
        <v>3169</v>
      </c>
      <c r="D623" s="6">
        <v>0</v>
      </c>
      <c r="E623" s="8"/>
      <c r="F623" s="6">
        <v>0</v>
      </c>
      <c r="G623" s="8"/>
      <c r="H623" s="6">
        <v>0</v>
      </c>
      <c r="I623" s="8"/>
      <c r="K623" t="str">
        <f t="shared" si="10"/>
        <v>&lt;tr&gt;&lt;td&gt;6815990001&lt;/td&gt;&lt;td&gt;1&lt;/td&gt;&lt;td&gt;прочие 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из огнеупорных материалов с химическим связующим веществом, с преобладающим содержанием корунда, алюмомагниевой шпинели или периклаза более 90%&lt;/td&gt;&lt;td&gt;0&lt;/td&gt;&lt;td&gt;&lt;/td&gt;&lt;td&gt;0&lt;/td&gt;&lt;td&gt;&lt;/td&gt;&lt;td&gt;0&lt;/td&gt;&lt;td&gt;&lt;/td&gt;&lt;/tr&gt;</v>
      </c>
    </row>
    <row r="624" spans="1:11" ht="394.5" thickBot="1" x14ac:dyDescent="0.3">
      <c r="A624" s="11">
        <v>6815990001</v>
      </c>
      <c r="B624" s="6">
        <v>2</v>
      </c>
      <c r="C624" s="7" t="s">
        <v>3170</v>
      </c>
      <c r="D624" s="6">
        <v>0</v>
      </c>
      <c r="E624" s="8"/>
      <c r="F624" s="6">
        <v>0</v>
      </c>
      <c r="G624" s="8"/>
      <c r="H624" s="6">
        <v>0</v>
      </c>
      <c r="I624" s="8"/>
      <c r="K624" t="str">
        <f t="shared" si="10"/>
        <v>&lt;tr&gt;&lt;td&gt;6815990001&lt;/td&gt;&lt;td&gt;2&lt;/td&gt;&lt;td&gt;прочие изделия из камня или других минеральных веществ, из огнеупорных материалов с химическим связующим веществом, с содержанием периклаза менее 90%&lt;/td&gt;&lt;td&gt;0&lt;/td&gt;&lt;td&gt;&lt;/td&gt;&lt;td&gt;0&lt;/td&gt;&lt;td&gt;&lt;/td&gt;&lt;td&gt;0&lt;/td&gt;&lt;td&gt;&lt;/td&gt;&lt;/tr&gt;</v>
      </c>
    </row>
    <row r="625" spans="1:11" ht="393.75" x14ac:dyDescent="0.25">
      <c r="A625" s="12">
        <v>6815990001</v>
      </c>
      <c r="B625" s="5">
        <v>3</v>
      </c>
      <c r="C625" s="9" t="s">
        <v>3171</v>
      </c>
      <c r="D625" s="5">
        <v>0</v>
      </c>
      <c r="E625" s="10"/>
      <c r="F625" s="5">
        <v>0</v>
      </c>
      <c r="G625" s="10"/>
      <c r="H625" s="5">
        <v>0</v>
      </c>
      <c r="I625" s="10"/>
      <c r="K625" t="str">
        <f t="shared" si="10"/>
        <v>&lt;tr&gt;&lt;td&gt;6815990001&lt;/td&gt;&lt;td&gt;3&lt;/td&gt;&lt;td&gt;прочие изделия из камня или других минеральных веществ, из огнеупорных материалов (брикеты, ремонтный материал) с содержанием периклаза менее 80%&lt;/td&gt;&lt;td&gt;0&lt;/td&gt;&lt;td&gt;&lt;/td&gt;&lt;td&gt;0&lt;/td&gt;&lt;td&gt;&lt;/td&gt;&lt;td&gt;0&lt;/td&gt;&lt;td&gt;&lt;/td&gt;&lt;/tr&gt;</v>
      </c>
    </row>
    <row r="626" spans="1:11" ht="15.75" thickBot="1" x14ac:dyDescent="0.3">
      <c r="A626" s="20"/>
      <c r="B626" s="20"/>
      <c r="C626" s="20"/>
      <c r="D626" s="20"/>
      <c r="E626" s="20"/>
      <c r="F626" s="20"/>
      <c r="G626" s="20"/>
      <c r="H626" s="20"/>
      <c r="I626" s="21"/>
      <c r="K626" t="str">
        <f t="shared" si="10"/>
        <v>&lt;tr&gt;&lt;td&gt;&lt;/td&gt;&lt;td&gt;&lt;/td&gt;&lt;td&gt;&lt;/td&gt;&lt;td&gt;&lt;/td&gt;&lt;td&gt;&lt;/td&gt;&lt;td&gt;&lt;/td&gt;&lt;td&gt;&lt;/td&gt;&lt;td&gt;&lt;/td&gt;&lt;td&gt;&lt;/td&gt;&lt;/tr&gt;</v>
      </c>
    </row>
    <row r="627" spans="1:11" ht="111" thickBot="1" x14ac:dyDescent="0.3">
      <c r="A627" s="11">
        <v>6910100000</v>
      </c>
      <c r="B627" s="6">
        <v>1</v>
      </c>
      <c r="C627" s="8" t="s">
        <v>3172</v>
      </c>
      <c r="D627" s="6">
        <v>1</v>
      </c>
      <c r="E627" s="7" t="s">
        <v>3173</v>
      </c>
      <c r="F627" s="6">
        <v>1</v>
      </c>
      <c r="G627" s="7" t="s">
        <v>3174</v>
      </c>
      <c r="H627" s="6">
        <v>1</v>
      </c>
      <c r="I627" s="7" t="s">
        <v>3175</v>
      </c>
      <c r="K627" t="str">
        <f t="shared" si="10"/>
        <v>&lt;tr&gt;&lt;td&gt;6910100000&lt;/td&gt;&lt;td&gt;1&lt;/td&gt;&lt;td&gt;раковины из фарфора&lt;/td&gt;&lt;td&gt;1&lt;/td&gt;&lt;td&gt;встраиваемые белые&lt;/td&gt;&lt;td&gt;1&lt;/td&gt;&lt;td&gt;в комплекте с сантехнической арматурой&lt;/td&gt;&lt;td&gt;1&lt;/td&gt;&lt;td&gt;с крепежной арматурой&lt;/td&gt;&lt;/tr&gt;</v>
      </c>
    </row>
    <row r="628" spans="1:11" ht="111" thickBot="1" x14ac:dyDescent="0.3">
      <c r="A628" s="11">
        <v>6910100000</v>
      </c>
      <c r="B628" s="6">
        <v>1</v>
      </c>
      <c r="C628" s="8" t="s">
        <v>3172</v>
      </c>
      <c r="D628" s="6">
        <v>1</v>
      </c>
      <c r="E628" s="7" t="s">
        <v>3173</v>
      </c>
      <c r="F628" s="6">
        <v>1</v>
      </c>
      <c r="G628" s="7" t="s">
        <v>3174</v>
      </c>
      <c r="H628" s="6">
        <v>9</v>
      </c>
      <c r="I628" s="7" t="s">
        <v>2893</v>
      </c>
      <c r="K628" t="str">
        <f t="shared" si="10"/>
        <v>&lt;tr&gt;&lt;td&gt;6910100000&lt;/td&gt;&lt;td&gt;1&lt;/td&gt;&lt;td&gt;раковины из фарфора&lt;/td&gt;&lt;td&gt;1&lt;/td&gt;&lt;td&gt;встраиваемые белые&lt;/td&gt;&lt;td&gt;1&lt;/td&gt;&lt;td&gt;в комплекте с сантехнической арматурой&lt;/td&gt;&lt;td&gt;9&lt;/td&gt;&lt;td&gt;прочие&lt;/td&gt;&lt;/tr&gt;</v>
      </c>
    </row>
    <row r="629" spans="1:11" ht="79.5" thickBot="1" x14ac:dyDescent="0.3">
      <c r="A629" s="11">
        <v>6910100000</v>
      </c>
      <c r="B629" s="6">
        <v>1</v>
      </c>
      <c r="C629" s="8" t="s">
        <v>3172</v>
      </c>
      <c r="D629" s="6">
        <v>1</v>
      </c>
      <c r="E629" s="7" t="s">
        <v>3173</v>
      </c>
      <c r="F629" s="6">
        <v>9</v>
      </c>
      <c r="G629" s="7" t="s">
        <v>2893</v>
      </c>
      <c r="H629" s="6">
        <v>1</v>
      </c>
      <c r="I629" s="7" t="s">
        <v>3175</v>
      </c>
      <c r="K629" t="str">
        <f t="shared" si="10"/>
        <v>&lt;tr&gt;&lt;td&gt;6910100000&lt;/td&gt;&lt;td&gt;1&lt;/td&gt;&lt;td&gt;раковины из фарфора&lt;/td&gt;&lt;td&gt;1&lt;/td&gt;&lt;td&gt;встраиваемые белые&lt;/td&gt;&lt;td&gt;9&lt;/td&gt;&lt;td&gt;прочие&lt;/td&gt;&lt;td&gt;1&lt;/td&gt;&lt;td&gt;с крепежной арматурой&lt;/td&gt;&lt;/tr&gt;</v>
      </c>
    </row>
    <row r="630" spans="1:11" ht="48" thickBot="1" x14ac:dyDescent="0.3">
      <c r="A630" s="11">
        <v>6910100000</v>
      </c>
      <c r="B630" s="6">
        <v>1</v>
      </c>
      <c r="C630" s="8" t="s">
        <v>3172</v>
      </c>
      <c r="D630" s="6">
        <v>1</v>
      </c>
      <c r="E630" s="7" t="s">
        <v>3173</v>
      </c>
      <c r="F630" s="6">
        <v>9</v>
      </c>
      <c r="G630" s="7" t="s">
        <v>2893</v>
      </c>
      <c r="H630" s="6">
        <v>9</v>
      </c>
      <c r="I630" s="7" t="s">
        <v>2893</v>
      </c>
      <c r="K630" t="str">
        <f t="shared" si="10"/>
        <v>&lt;tr&gt;&lt;td&gt;6910100000&lt;/td&gt;&lt;td&gt;1&lt;/td&gt;&lt;td&gt;раковины из фарфора&lt;/td&gt;&lt;td&gt;1&lt;/td&gt;&lt;td&gt;встраиваемые белые&lt;/td&gt;&lt;td&gt;9&lt;/td&gt;&lt;td&gt;прочие&lt;/td&gt;&lt;td&gt;9&lt;/td&gt;&lt;td&gt;прочие&lt;/td&gt;&lt;/tr&gt;</v>
      </c>
    </row>
    <row r="631" spans="1:11" ht="111" thickBot="1" x14ac:dyDescent="0.3">
      <c r="A631" s="11">
        <v>6910100000</v>
      </c>
      <c r="B631" s="6">
        <v>1</v>
      </c>
      <c r="C631" s="8" t="s">
        <v>3172</v>
      </c>
      <c r="D631" s="6">
        <v>2</v>
      </c>
      <c r="E631" s="7" t="s">
        <v>3176</v>
      </c>
      <c r="F631" s="6">
        <v>1</v>
      </c>
      <c r="G631" s="7" t="s">
        <v>3174</v>
      </c>
      <c r="H631" s="6">
        <v>1</v>
      </c>
      <c r="I631" s="7" t="s">
        <v>3175</v>
      </c>
      <c r="K631" t="str">
        <f t="shared" si="10"/>
        <v>&lt;tr&gt;&lt;td&gt;6910100000&lt;/td&gt;&lt;td&gt;1&lt;/td&gt;&lt;td&gt;раковины из фарфора&lt;/td&gt;&lt;td&gt;2&lt;/td&gt;&lt;td&gt;встраиваемые прочие&lt;/td&gt;&lt;td&gt;1&lt;/td&gt;&lt;td&gt;в комплекте с сантехнической арматурой&lt;/td&gt;&lt;td&gt;1&lt;/td&gt;&lt;td&gt;с крепежной арматурой&lt;/td&gt;&lt;/tr&gt;</v>
      </c>
    </row>
    <row r="632" spans="1:11" ht="111" thickBot="1" x14ac:dyDescent="0.3">
      <c r="A632" s="11">
        <v>6910100000</v>
      </c>
      <c r="B632" s="6">
        <v>1</v>
      </c>
      <c r="C632" s="8" t="s">
        <v>3172</v>
      </c>
      <c r="D632" s="6">
        <v>2</v>
      </c>
      <c r="E632" s="7" t="s">
        <v>3176</v>
      </c>
      <c r="F632" s="6">
        <v>1</v>
      </c>
      <c r="G632" s="7" t="s">
        <v>3174</v>
      </c>
      <c r="H632" s="6">
        <v>9</v>
      </c>
      <c r="I632" s="7" t="s">
        <v>2893</v>
      </c>
      <c r="K632" t="str">
        <f t="shared" si="10"/>
        <v>&lt;tr&gt;&lt;td&gt;6910100000&lt;/td&gt;&lt;td&gt;1&lt;/td&gt;&lt;td&gt;раковины из фарфора&lt;/td&gt;&lt;td&gt;2&lt;/td&gt;&lt;td&gt;встраиваемые прочие&lt;/td&gt;&lt;td&gt;1&lt;/td&gt;&lt;td&gt;в комплекте с сантехнической арматурой&lt;/td&gt;&lt;td&gt;9&lt;/td&gt;&lt;td&gt;прочие&lt;/td&gt;&lt;/tr&gt;</v>
      </c>
    </row>
    <row r="633" spans="1:11" ht="79.5" thickBot="1" x14ac:dyDescent="0.3">
      <c r="A633" s="11">
        <v>6910100000</v>
      </c>
      <c r="B633" s="6">
        <v>1</v>
      </c>
      <c r="C633" s="8" t="s">
        <v>3172</v>
      </c>
      <c r="D633" s="6">
        <v>2</v>
      </c>
      <c r="E633" s="7" t="s">
        <v>3176</v>
      </c>
      <c r="F633" s="6">
        <v>9</v>
      </c>
      <c r="G633" s="7" t="s">
        <v>2893</v>
      </c>
      <c r="H633" s="6">
        <v>1</v>
      </c>
      <c r="I633" s="7" t="s">
        <v>3175</v>
      </c>
      <c r="K633" t="str">
        <f t="shared" si="10"/>
        <v>&lt;tr&gt;&lt;td&gt;6910100000&lt;/td&gt;&lt;td&gt;1&lt;/td&gt;&lt;td&gt;раковины из фарфора&lt;/td&gt;&lt;td&gt;2&lt;/td&gt;&lt;td&gt;встраиваемые прочие&lt;/td&gt;&lt;td&gt;9&lt;/td&gt;&lt;td&gt;прочие&lt;/td&gt;&lt;td&gt;1&lt;/td&gt;&lt;td&gt;с крепежной арматурой&lt;/td&gt;&lt;/tr&gt;</v>
      </c>
    </row>
    <row r="634" spans="1:11" ht="48" thickBot="1" x14ac:dyDescent="0.3">
      <c r="A634" s="11">
        <v>6910100000</v>
      </c>
      <c r="B634" s="6">
        <v>1</v>
      </c>
      <c r="C634" s="8" t="s">
        <v>3172</v>
      </c>
      <c r="D634" s="6">
        <v>2</v>
      </c>
      <c r="E634" s="7" t="s">
        <v>3176</v>
      </c>
      <c r="F634" s="6">
        <v>9</v>
      </c>
      <c r="G634" s="7" t="s">
        <v>2893</v>
      </c>
      <c r="H634" s="6">
        <v>9</v>
      </c>
      <c r="I634" s="7" t="s">
        <v>2893</v>
      </c>
      <c r="K634" t="str">
        <f t="shared" si="10"/>
        <v>&lt;tr&gt;&lt;td&gt;6910100000&lt;/td&gt;&lt;td&gt;1&lt;/td&gt;&lt;td&gt;раковины из фарфора&lt;/td&gt;&lt;td&gt;2&lt;/td&gt;&lt;td&gt;встраиваемые прочие&lt;/td&gt;&lt;td&gt;9&lt;/td&gt;&lt;td&gt;прочие&lt;/td&gt;&lt;td&gt;9&lt;/td&gt;&lt;td&gt;прочие&lt;/td&gt;&lt;/tr&gt;</v>
      </c>
    </row>
    <row r="635" spans="1:11" ht="111" thickBot="1" x14ac:dyDescent="0.3">
      <c r="A635" s="11">
        <v>6910100000</v>
      </c>
      <c r="B635" s="6">
        <v>1</v>
      </c>
      <c r="C635" s="8" t="s">
        <v>3172</v>
      </c>
      <c r="D635" s="6">
        <v>3</v>
      </c>
      <c r="E635" s="7" t="s">
        <v>3177</v>
      </c>
      <c r="F635" s="6">
        <v>1</v>
      </c>
      <c r="G635" s="7" t="s">
        <v>3174</v>
      </c>
      <c r="H635" s="6">
        <v>1</v>
      </c>
      <c r="I635" s="7" t="s">
        <v>3175</v>
      </c>
      <c r="K635" t="str">
        <f t="shared" si="10"/>
        <v>&lt;tr&gt;&lt;td&gt;6910100000&lt;/td&gt;&lt;td&gt;1&lt;/td&gt;&lt;td&gt;раковины из фарфора&lt;/td&gt;&lt;td&gt;3&lt;/td&gt;&lt;td&gt;с консолью белые&lt;/td&gt;&lt;td&gt;1&lt;/td&gt;&lt;td&gt;в комплекте с сантехнической арматурой&lt;/td&gt;&lt;td&gt;1&lt;/td&gt;&lt;td&gt;с крепежной арматурой&lt;/td&gt;&lt;/tr&gt;</v>
      </c>
    </row>
    <row r="636" spans="1:11" ht="111" thickBot="1" x14ac:dyDescent="0.3">
      <c r="A636" s="11">
        <v>6910100000</v>
      </c>
      <c r="B636" s="6">
        <v>1</v>
      </c>
      <c r="C636" s="8" t="s">
        <v>3172</v>
      </c>
      <c r="D636" s="6">
        <v>3</v>
      </c>
      <c r="E636" s="7" t="s">
        <v>3177</v>
      </c>
      <c r="F636" s="6">
        <v>1</v>
      </c>
      <c r="G636" s="7" t="s">
        <v>3174</v>
      </c>
      <c r="H636" s="6">
        <v>9</v>
      </c>
      <c r="I636" s="7" t="s">
        <v>2893</v>
      </c>
      <c r="K636" t="str">
        <f t="shared" si="10"/>
        <v>&lt;tr&gt;&lt;td&gt;6910100000&lt;/td&gt;&lt;td&gt;1&lt;/td&gt;&lt;td&gt;раковины из фарфора&lt;/td&gt;&lt;td&gt;3&lt;/td&gt;&lt;td&gt;с консолью белые&lt;/td&gt;&lt;td&gt;1&lt;/td&gt;&lt;td&gt;в комплекте с сантехнической арматурой&lt;/td&gt;&lt;td&gt;9&lt;/td&gt;&lt;td&gt;прочие&lt;/td&gt;&lt;/tr&gt;</v>
      </c>
    </row>
    <row r="637" spans="1:11" ht="79.5" thickBot="1" x14ac:dyDescent="0.3">
      <c r="A637" s="11">
        <v>6910100000</v>
      </c>
      <c r="B637" s="6">
        <v>1</v>
      </c>
      <c r="C637" s="8" t="s">
        <v>3172</v>
      </c>
      <c r="D637" s="6">
        <v>3</v>
      </c>
      <c r="E637" s="7" t="s">
        <v>3177</v>
      </c>
      <c r="F637" s="6">
        <v>9</v>
      </c>
      <c r="G637" s="7" t="s">
        <v>2893</v>
      </c>
      <c r="H637" s="6">
        <v>1</v>
      </c>
      <c r="I637" s="7" t="s">
        <v>3175</v>
      </c>
      <c r="K637" t="str">
        <f t="shared" si="10"/>
        <v>&lt;tr&gt;&lt;td&gt;6910100000&lt;/td&gt;&lt;td&gt;1&lt;/td&gt;&lt;td&gt;раковины из фарфора&lt;/td&gt;&lt;td&gt;3&lt;/td&gt;&lt;td&gt;с консолью белые&lt;/td&gt;&lt;td&gt;9&lt;/td&gt;&lt;td&gt;прочие&lt;/td&gt;&lt;td&gt;1&lt;/td&gt;&lt;td&gt;с крепежной арматурой&lt;/td&gt;&lt;/tr&gt;</v>
      </c>
    </row>
    <row r="638" spans="1:11" ht="48" thickBot="1" x14ac:dyDescent="0.3">
      <c r="A638" s="11">
        <v>6910100000</v>
      </c>
      <c r="B638" s="6">
        <v>1</v>
      </c>
      <c r="C638" s="8" t="s">
        <v>3172</v>
      </c>
      <c r="D638" s="6">
        <v>3</v>
      </c>
      <c r="E638" s="7" t="s">
        <v>3177</v>
      </c>
      <c r="F638" s="6">
        <v>9</v>
      </c>
      <c r="G638" s="7" t="s">
        <v>2893</v>
      </c>
      <c r="H638" s="6">
        <v>9</v>
      </c>
      <c r="I638" s="7" t="s">
        <v>2893</v>
      </c>
      <c r="K638" t="str">
        <f t="shared" si="10"/>
        <v>&lt;tr&gt;&lt;td&gt;6910100000&lt;/td&gt;&lt;td&gt;1&lt;/td&gt;&lt;td&gt;раковины из фарфора&lt;/td&gt;&lt;td&gt;3&lt;/td&gt;&lt;td&gt;с консолью белые&lt;/td&gt;&lt;td&gt;9&lt;/td&gt;&lt;td&gt;прочие&lt;/td&gt;&lt;td&gt;9&lt;/td&gt;&lt;td&gt;прочие&lt;/td&gt;&lt;/tr&gt;</v>
      </c>
    </row>
    <row r="639" spans="1:11" ht="111" thickBot="1" x14ac:dyDescent="0.3">
      <c r="A639" s="11">
        <v>6910100000</v>
      </c>
      <c r="B639" s="6">
        <v>1</v>
      </c>
      <c r="C639" s="8" t="s">
        <v>3172</v>
      </c>
      <c r="D639" s="6">
        <v>4</v>
      </c>
      <c r="E639" s="8" t="s">
        <v>3178</v>
      </c>
      <c r="F639" s="6">
        <v>1</v>
      </c>
      <c r="G639" s="7" t="s">
        <v>3174</v>
      </c>
      <c r="H639" s="6">
        <v>1</v>
      </c>
      <c r="I639" s="7" t="s">
        <v>3175</v>
      </c>
      <c r="K639" t="str">
        <f t="shared" si="10"/>
        <v>&lt;tr&gt;&lt;td&gt;6910100000&lt;/td&gt;&lt;td&gt;1&lt;/td&gt;&lt;td&gt;раковины из фарфора&lt;/td&gt;&lt;td&gt;4&lt;/td&gt;&lt;td&gt;с консолью прочие&lt;/td&gt;&lt;td&gt;1&lt;/td&gt;&lt;td&gt;в комплекте с сантехнической арматурой&lt;/td&gt;&lt;td&gt;1&lt;/td&gt;&lt;td&gt;с крепежной арматурой&lt;/td&gt;&lt;/tr&gt;</v>
      </c>
    </row>
    <row r="640" spans="1:11" ht="111" thickBot="1" x14ac:dyDescent="0.3">
      <c r="A640" s="11">
        <v>6910100000</v>
      </c>
      <c r="B640" s="6">
        <v>1</v>
      </c>
      <c r="C640" s="8" t="s">
        <v>3172</v>
      </c>
      <c r="D640" s="6">
        <v>4</v>
      </c>
      <c r="E640" s="8" t="s">
        <v>3178</v>
      </c>
      <c r="F640" s="6">
        <v>1</v>
      </c>
      <c r="G640" s="7" t="s">
        <v>3174</v>
      </c>
      <c r="H640" s="6">
        <v>9</v>
      </c>
      <c r="I640" s="7" t="s">
        <v>2893</v>
      </c>
      <c r="K640" t="str">
        <f t="shared" si="10"/>
        <v>&lt;tr&gt;&lt;td&gt;6910100000&lt;/td&gt;&lt;td&gt;1&lt;/td&gt;&lt;td&gt;раковины из фарфора&lt;/td&gt;&lt;td&gt;4&lt;/td&gt;&lt;td&gt;с консолью прочие&lt;/td&gt;&lt;td&gt;1&lt;/td&gt;&lt;td&gt;в комплекте с сантехнической арматурой&lt;/td&gt;&lt;td&gt;9&lt;/td&gt;&lt;td&gt;прочие&lt;/td&gt;&lt;/tr&gt;</v>
      </c>
    </row>
    <row r="641" spans="1:11" ht="79.5" thickBot="1" x14ac:dyDescent="0.3">
      <c r="A641" s="11">
        <v>6910100000</v>
      </c>
      <c r="B641" s="6">
        <v>1</v>
      </c>
      <c r="C641" s="8" t="s">
        <v>3172</v>
      </c>
      <c r="D641" s="6">
        <v>4</v>
      </c>
      <c r="E641" s="8" t="s">
        <v>3178</v>
      </c>
      <c r="F641" s="6">
        <v>9</v>
      </c>
      <c r="G641" s="7" t="s">
        <v>2893</v>
      </c>
      <c r="H641" s="6">
        <v>1</v>
      </c>
      <c r="I641" s="7" t="s">
        <v>3175</v>
      </c>
      <c r="K641" t="str">
        <f t="shared" si="10"/>
        <v>&lt;tr&gt;&lt;td&gt;6910100000&lt;/td&gt;&lt;td&gt;1&lt;/td&gt;&lt;td&gt;раковины из фарфора&lt;/td&gt;&lt;td&gt;4&lt;/td&gt;&lt;td&gt;с консолью прочие&lt;/td&gt;&lt;td&gt;9&lt;/td&gt;&lt;td&gt;прочие&lt;/td&gt;&lt;td&gt;1&lt;/td&gt;&lt;td&gt;с крепежной арматурой&lt;/td&gt;&lt;/tr&gt;</v>
      </c>
    </row>
    <row r="642" spans="1:11" ht="63.75" thickBot="1" x14ac:dyDescent="0.3">
      <c r="A642" s="11">
        <v>6910100000</v>
      </c>
      <c r="B642" s="6">
        <v>1</v>
      </c>
      <c r="C642" s="8" t="s">
        <v>3172</v>
      </c>
      <c r="D642" s="6">
        <v>4</v>
      </c>
      <c r="E642" s="8" t="s">
        <v>3178</v>
      </c>
      <c r="F642" s="6">
        <v>9</v>
      </c>
      <c r="G642" s="7" t="s">
        <v>2893</v>
      </c>
      <c r="H642" s="6">
        <v>9</v>
      </c>
      <c r="I642" s="7" t="s">
        <v>2893</v>
      </c>
      <c r="K642" t="str">
        <f t="shared" ref="K642:K705" si="11">_xlfn.CONCAT("&lt;tr&gt;","&lt;td&gt;",A642,"&lt;/td&gt;","&lt;td&gt;",B642,"&lt;/td&gt;","&lt;td&gt;",C642,"&lt;/td&gt;","&lt;td&gt;",D642,"&lt;/td&gt;","&lt;td&gt;",E642,"&lt;/td&gt;","&lt;td&gt;",F642,"&lt;/td&gt;","&lt;td&gt;",G642,"&lt;/td&gt;","&lt;td&gt;",H642,"&lt;/td&gt;","&lt;td&gt;",I642,"&lt;/td&gt;","&lt;/tr&gt;")</f>
        <v>&lt;tr&gt;&lt;td&gt;6910100000&lt;/td&gt;&lt;td&gt;1&lt;/td&gt;&lt;td&gt;раковины из фарфора&lt;/td&gt;&lt;td&gt;4&lt;/td&gt;&lt;td&gt;с консолью прочие&lt;/td&gt;&lt;td&gt;9&lt;/td&gt;&lt;td&gt;прочие&lt;/td&gt;&lt;td&gt;9&lt;/td&gt;&lt;td&gt;прочие&lt;/td&gt;&lt;/tr&gt;</v>
      </c>
    </row>
    <row r="643" spans="1:11" ht="111" thickBot="1" x14ac:dyDescent="0.3">
      <c r="A643" s="11">
        <v>6910100000</v>
      </c>
      <c r="B643" s="6">
        <v>1</v>
      </c>
      <c r="C643" s="8" t="s">
        <v>3172</v>
      </c>
      <c r="D643" s="6">
        <v>5</v>
      </c>
      <c r="E643" s="7" t="s">
        <v>3179</v>
      </c>
      <c r="F643" s="6">
        <v>1</v>
      </c>
      <c r="G643" s="7" t="s">
        <v>3174</v>
      </c>
      <c r="H643" s="6">
        <v>1</v>
      </c>
      <c r="I643" s="7" t="s">
        <v>3175</v>
      </c>
      <c r="K643" t="str">
        <f t="shared" si="11"/>
        <v>&lt;tr&gt;&lt;td&gt;6910100000&lt;/td&gt;&lt;td&gt;1&lt;/td&gt;&lt;td&gt;раковины из фарфора&lt;/td&gt;&lt;td&gt;5&lt;/td&gt;&lt;td&gt;прочие белые&lt;/td&gt;&lt;td&gt;1&lt;/td&gt;&lt;td&gt;в комплекте с сантехнической арматурой&lt;/td&gt;&lt;td&gt;1&lt;/td&gt;&lt;td&gt;с крепежной арматурой&lt;/td&gt;&lt;/tr&gt;</v>
      </c>
    </row>
    <row r="644" spans="1:11" ht="111" thickBot="1" x14ac:dyDescent="0.3">
      <c r="A644" s="11">
        <v>6910100000</v>
      </c>
      <c r="B644" s="6">
        <v>1</v>
      </c>
      <c r="C644" s="8" t="s">
        <v>3172</v>
      </c>
      <c r="D644" s="6">
        <v>5</v>
      </c>
      <c r="E644" s="7" t="s">
        <v>3179</v>
      </c>
      <c r="F644" s="6">
        <v>1</v>
      </c>
      <c r="G644" s="7" t="s">
        <v>3174</v>
      </c>
      <c r="H644" s="6">
        <v>9</v>
      </c>
      <c r="I644" s="7" t="s">
        <v>2893</v>
      </c>
      <c r="K644" t="str">
        <f t="shared" si="11"/>
        <v>&lt;tr&gt;&lt;td&gt;6910100000&lt;/td&gt;&lt;td&gt;1&lt;/td&gt;&lt;td&gt;раковины из фарфора&lt;/td&gt;&lt;td&gt;5&lt;/td&gt;&lt;td&gt;прочие белые&lt;/td&gt;&lt;td&gt;1&lt;/td&gt;&lt;td&gt;в комплекте с сантехнической арматурой&lt;/td&gt;&lt;td&gt;9&lt;/td&gt;&lt;td&gt;прочие&lt;/td&gt;&lt;/tr&gt;</v>
      </c>
    </row>
    <row r="645" spans="1:11" ht="79.5" thickBot="1" x14ac:dyDescent="0.3">
      <c r="A645" s="11">
        <v>6910100000</v>
      </c>
      <c r="B645" s="6">
        <v>1</v>
      </c>
      <c r="C645" s="8" t="s">
        <v>3172</v>
      </c>
      <c r="D645" s="6">
        <v>5</v>
      </c>
      <c r="E645" s="7" t="s">
        <v>3179</v>
      </c>
      <c r="F645" s="6">
        <v>9</v>
      </c>
      <c r="G645" s="7" t="s">
        <v>2893</v>
      </c>
      <c r="H645" s="6">
        <v>1</v>
      </c>
      <c r="I645" s="7" t="s">
        <v>3175</v>
      </c>
      <c r="K645" t="str">
        <f t="shared" si="11"/>
        <v>&lt;tr&gt;&lt;td&gt;6910100000&lt;/td&gt;&lt;td&gt;1&lt;/td&gt;&lt;td&gt;раковины из фарфора&lt;/td&gt;&lt;td&gt;5&lt;/td&gt;&lt;td&gt;прочие белые&lt;/td&gt;&lt;td&gt;9&lt;/td&gt;&lt;td&gt;прочие&lt;/td&gt;&lt;td&gt;1&lt;/td&gt;&lt;td&gt;с крепежной арматурой&lt;/td&gt;&lt;/tr&gt;</v>
      </c>
    </row>
    <row r="646" spans="1:11" ht="48" thickBot="1" x14ac:dyDescent="0.3">
      <c r="A646" s="11">
        <v>6910100000</v>
      </c>
      <c r="B646" s="6">
        <v>1</v>
      </c>
      <c r="C646" s="8" t="s">
        <v>3172</v>
      </c>
      <c r="D646" s="6">
        <v>5</v>
      </c>
      <c r="E646" s="7" t="s">
        <v>3179</v>
      </c>
      <c r="F646" s="6">
        <v>9</v>
      </c>
      <c r="G646" s="7" t="s">
        <v>2893</v>
      </c>
      <c r="H646" s="6">
        <v>9</v>
      </c>
      <c r="I646" s="7" t="s">
        <v>2893</v>
      </c>
      <c r="K646" t="str">
        <f t="shared" si="11"/>
        <v>&lt;tr&gt;&lt;td&gt;6910100000&lt;/td&gt;&lt;td&gt;1&lt;/td&gt;&lt;td&gt;раковины из фарфора&lt;/td&gt;&lt;td&gt;5&lt;/td&gt;&lt;td&gt;прочие белые&lt;/td&gt;&lt;td&gt;9&lt;/td&gt;&lt;td&gt;прочие&lt;/td&gt;&lt;td&gt;9&lt;/td&gt;&lt;td&gt;прочие&lt;/td&gt;&lt;/tr&gt;</v>
      </c>
    </row>
    <row r="647" spans="1:11" ht="111" thickBot="1" x14ac:dyDescent="0.3">
      <c r="A647" s="11">
        <v>6910100000</v>
      </c>
      <c r="B647" s="6">
        <v>1</v>
      </c>
      <c r="C647" s="8" t="s">
        <v>3172</v>
      </c>
      <c r="D647" s="6">
        <v>9</v>
      </c>
      <c r="E647" s="7" t="s">
        <v>2893</v>
      </c>
      <c r="F647" s="6">
        <v>1</v>
      </c>
      <c r="G647" s="7" t="s">
        <v>3174</v>
      </c>
      <c r="H647" s="6">
        <v>1</v>
      </c>
      <c r="I647" s="7" t="s">
        <v>3175</v>
      </c>
      <c r="K647" t="str">
        <f t="shared" si="11"/>
        <v>&lt;tr&gt;&lt;td&gt;6910100000&lt;/td&gt;&lt;td&gt;1&lt;/td&gt;&lt;td&gt;раковины из фарфора&lt;/td&gt;&lt;td&gt;9&lt;/td&gt;&lt;td&gt;прочие&lt;/td&gt;&lt;td&gt;1&lt;/td&gt;&lt;td&gt;в комплекте с сантехнической арматурой&lt;/td&gt;&lt;td&gt;1&lt;/td&gt;&lt;td&gt;с крепежной арматурой&lt;/td&gt;&lt;/tr&gt;</v>
      </c>
    </row>
    <row r="648" spans="1:11" ht="111" thickBot="1" x14ac:dyDescent="0.3">
      <c r="A648" s="11">
        <v>6910100000</v>
      </c>
      <c r="B648" s="6">
        <v>1</v>
      </c>
      <c r="C648" s="8" t="s">
        <v>3172</v>
      </c>
      <c r="D648" s="6">
        <v>9</v>
      </c>
      <c r="E648" s="7" t="s">
        <v>2893</v>
      </c>
      <c r="F648" s="6">
        <v>1</v>
      </c>
      <c r="G648" s="7" t="s">
        <v>3174</v>
      </c>
      <c r="H648" s="6">
        <v>9</v>
      </c>
      <c r="I648" s="7" t="s">
        <v>2893</v>
      </c>
      <c r="K648" t="str">
        <f t="shared" si="11"/>
        <v>&lt;tr&gt;&lt;td&gt;6910100000&lt;/td&gt;&lt;td&gt;1&lt;/td&gt;&lt;td&gt;раковины из фарфора&lt;/td&gt;&lt;td&gt;9&lt;/td&gt;&lt;td&gt;прочие&lt;/td&gt;&lt;td&gt;1&lt;/td&gt;&lt;td&gt;в комплекте с сантехнической арматурой&lt;/td&gt;&lt;td&gt;9&lt;/td&gt;&lt;td&gt;прочие&lt;/td&gt;&lt;/tr&gt;</v>
      </c>
    </row>
    <row r="649" spans="1:11" ht="79.5" thickBot="1" x14ac:dyDescent="0.3">
      <c r="A649" s="11">
        <v>6910100000</v>
      </c>
      <c r="B649" s="6">
        <v>1</v>
      </c>
      <c r="C649" s="7" t="s">
        <v>3172</v>
      </c>
      <c r="D649" s="6">
        <v>9</v>
      </c>
      <c r="E649" s="7" t="s">
        <v>2893</v>
      </c>
      <c r="F649" s="6">
        <v>9</v>
      </c>
      <c r="G649" s="7" t="s">
        <v>2893</v>
      </c>
      <c r="H649" s="6">
        <v>1</v>
      </c>
      <c r="I649" s="7" t="s">
        <v>3175</v>
      </c>
      <c r="K649" t="str">
        <f t="shared" si="11"/>
        <v>&lt;tr&gt;&lt;td&gt;6910100000&lt;/td&gt;&lt;td&gt;1&lt;/td&gt;&lt;td&gt;раковины из фарфора&lt;/td&gt;&lt;td&gt;9&lt;/td&gt;&lt;td&gt;прочие&lt;/td&gt;&lt;td&gt;9&lt;/td&gt;&lt;td&gt;прочие&lt;/td&gt;&lt;td&gt;1&lt;/td&gt;&lt;td&gt;с крепежной арматурой&lt;/td&gt;&lt;/tr&gt;</v>
      </c>
    </row>
    <row r="650" spans="1:11" ht="48" thickBot="1" x14ac:dyDescent="0.3">
      <c r="A650" s="11">
        <v>6910100000</v>
      </c>
      <c r="B650" s="6">
        <v>1</v>
      </c>
      <c r="C650" s="8" t="s">
        <v>3172</v>
      </c>
      <c r="D650" s="6">
        <v>9</v>
      </c>
      <c r="E650" s="7" t="s">
        <v>2893</v>
      </c>
      <c r="F650" s="6">
        <v>9</v>
      </c>
      <c r="G650" s="7" t="s">
        <v>2893</v>
      </c>
      <c r="H650" s="6">
        <v>9</v>
      </c>
      <c r="I650" s="7" t="s">
        <v>2893</v>
      </c>
      <c r="K650" t="str">
        <f t="shared" si="11"/>
        <v>&lt;tr&gt;&lt;td&gt;6910100000&lt;/td&gt;&lt;td&gt;1&lt;/td&gt;&lt;td&gt;раковины из фарфора&lt;/td&gt;&lt;td&gt;9&lt;/td&gt;&lt;td&gt;прочие&lt;/td&gt;&lt;td&gt;9&lt;/td&gt;&lt;td&gt;прочие&lt;/td&gt;&lt;td&gt;9&lt;/td&gt;&lt;td&gt;прочие&lt;/td&gt;&lt;/tr&gt;</v>
      </c>
    </row>
    <row r="651" spans="1:11" ht="16.5" thickBot="1" x14ac:dyDescent="0.3">
      <c r="A651" s="11">
        <v>6910100000</v>
      </c>
      <c r="B651" s="6">
        <v>9</v>
      </c>
      <c r="C651" s="7" t="s">
        <v>2893</v>
      </c>
      <c r="D651" s="6">
        <v>0</v>
      </c>
      <c r="E651" s="8"/>
      <c r="F651" s="6">
        <v>0</v>
      </c>
      <c r="G651" s="8"/>
      <c r="H651" s="6">
        <v>0</v>
      </c>
      <c r="I651" s="8"/>
      <c r="K651" t="str">
        <f t="shared" si="11"/>
        <v>&lt;tr&gt;&lt;td&gt;6910100000&lt;/td&gt;&lt;td&gt;9&lt;/td&gt;&lt;td&gt;прочие&lt;/td&gt;&lt;td&gt;0&lt;/td&gt;&lt;td&gt;&lt;/td&gt;&lt;td&gt;0&lt;/td&gt;&lt;td&gt;&lt;/td&gt;&lt;td&gt;0&lt;/td&gt;&lt;td&gt;&lt;/td&gt;&lt;/tr&gt;</v>
      </c>
    </row>
    <row r="652" spans="1:11" ht="111" thickBot="1" x14ac:dyDescent="0.3">
      <c r="A652" s="11">
        <v>6910900000</v>
      </c>
      <c r="B652" s="6">
        <v>1</v>
      </c>
      <c r="C652" s="7" t="s">
        <v>3180</v>
      </c>
      <c r="D652" s="6">
        <v>1</v>
      </c>
      <c r="E652" s="7" t="s">
        <v>3173</v>
      </c>
      <c r="F652" s="6">
        <v>1</v>
      </c>
      <c r="G652" s="7" t="s">
        <v>3174</v>
      </c>
      <c r="H652" s="6">
        <v>1</v>
      </c>
      <c r="I652" s="7" t="s">
        <v>3175</v>
      </c>
      <c r="K652" t="str">
        <f t="shared" si="11"/>
        <v>&lt;tr&gt;&lt;td&gt;6910900000&lt;/td&gt;&lt;td&gt;1&lt;/td&gt;&lt;td&gt;раковины прочие&lt;/td&gt;&lt;td&gt;1&lt;/td&gt;&lt;td&gt;встраиваемые белые&lt;/td&gt;&lt;td&gt;1&lt;/td&gt;&lt;td&gt;в комплекте с сантехнической арматурой&lt;/td&gt;&lt;td&gt;1&lt;/td&gt;&lt;td&gt;с крепежной арматурой&lt;/td&gt;&lt;/tr&gt;</v>
      </c>
    </row>
    <row r="653" spans="1:11" ht="111" thickBot="1" x14ac:dyDescent="0.3">
      <c r="A653" s="11">
        <v>6910900000</v>
      </c>
      <c r="B653" s="6">
        <v>1</v>
      </c>
      <c r="C653" s="7" t="s">
        <v>3180</v>
      </c>
      <c r="D653" s="6">
        <v>1</v>
      </c>
      <c r="E653" s="7" t="s">
        <v>3173</v>
      </c>
      <c r="F653" s="6">
        <v>1</v>
      </c>
      <c r="G653" s="7" t="s">
        <v>3174</v>
      </c>
      <c r="H653" s="6">
        <v>9</v>
      </c>
      <c r="I653" s="7" t="s">
        <v>2893</v>
      </c>
      <c r="K653" t="str">
        <f t="shared" si="11"/>
        <v>&lt;tr&gt;&lt;td&gt;6910900000&lt;/td&gt;&lt;td&gt;1&lt;/td&gt;&lt;td&gt;раковины прочие&lt;/td&gt;&lt;td&gt;1&lt;/td&gt;&lt;td&gt;встраиваемые белые&lt;/td&gt;&lt;td&gt;1&lt;/td&gt;&lt;td&gt;в комплекте с сантехнической арматурой&lt;/td&gt;&lt;td&gt;9&lt;/td&gt;&lt;td&gt;прочие&lt;/td&gt;&lt;/tr&gt;</v>
      </c>
    </row>
    <row r="654" spans="1:11" ht="79.5" thickBot="1" x14ac:dyDescent="0.3">
      <c r="A654" s="11">
        <v>6910900000</v>
      </c>
      <c r="B654" s="6">
        <v>1</v>
      </c>
      <c r="C654" s="7" t="s">
        <v>3180</v>
      </c>
      <c r="D654" s="6">
        <v>1</v>
      </c>
      <c r="E654" s="7" t="s">
        <v>3173</v>
      </c>
      <c r="F654" s="6">
        <v>9</v>
      </c>
      <c r="G654" s="7" t="s">
        <v>2893</v>
      </c>
      <c r="H654" s="6">
        <v>1</v>
      </c>
      <c r="I654" s="7" t="s">
        <v>3175</v>
      </c>
      <c r="K654" t="str">
        <f t="shared" si="11"/>
        <v>&lt;tr&gt;&lt;td&gt;6910900000&lt;/td&gt;&lt;td&gt;1&lt;/td&gt;&lt;td&gt;раковины прочие&lt;/td&gt;&lt;td&gt;1&lt;/td&gt;&lt;td&gt;встраиваемые белые&lt;/td&gt;&lt;td&gt;9&lt;/td&gt;&lt;td&gt;прочие&lt;/td&gt;&lt;td&gt;1&lt;/td&gt;&lt;td&gt;с крепежной арматурой&lt;/td&gt;&lt;/tr&gt;</v>
      </c>
    </row>
    <row r="655" spans="1:11" ht="48" thickBot="1" x14ac:dyDescent="0.3">
      <c r="A655" s="11">
        <v>6910900000</v>
      </c>
      <c r="B655" s="6">
        <v>1</v>
      </c>
      <c r="C655" s="7" t="s">
        <v>3180</v>
      </c>
      <c r="D655" s="6">
        <v>1</v>
      </c>
      <c r="E655" s="7" t="s">
        <v>3173</v>
      </c>
      <c r="F655" s="6">
        <v>9</v>
      </c>
      <c r="G655" s="7" t="s">
        <v>2893</v>
      </c>
      <c r="H655" s="6">
        <v>9</v>
      </c>
      <c r="I655" s="7" t="s">
        <v>2893</v>
      </c>
      <c r="K655" t="str">
        <f t="shared" si="11"/>
        <v>&lt;tr&gt;&lt;td&gt;6910900000&lt;/td&gt;&lt;td&gt;1&lt;/td&gt;&lt;td&gt;раковины прочие&lt;/td&gt;&lt;td&gt;1&lt;/td&gt;&lt;td&gt;встраиваемые белые&lt;/td&gt;&lt;td&gt;9&lt;/td&gt;&lt;td&gt;прочие&lt;/td&gt;&lt;td&gt;9&lt;/td&gt;&lt;td&gt;прочие&lt;/td&gt;&lt;/tr&gt;</v>
      </c>
    </row>
    <row r="656" spans="1:11" ht="111" thickBot="1" x14ac:dyDescent="0.3">
      <c r="A656" s="11">
        <v>6910900000</v>
      </c>
      <c r="B656" s="6">
        <v>1</v>
      </c>
      <c r="C656" s="7" t="s">
        <v>3180</v>
      </c>
      <c r="D656" s="6">
        <v>2</v>
      </c>
      <c r="E656" s="7" t="s">
        <v>3176</v>
      </c>
      <c r="F656" s="6">
        <v>1</v>
      </c>
      <c r="G656" s="7" t="s">
        <v>3174</v>
      </c>
      <c r="H656" s="6">
        <v>1</v>
      </c>
      <c r="I656" s="7" t="s">
        <v>3175</v>
      </c>
      <c r="K656" t="str">
        <f t="shared" si="11"/>
        <v>&lt;tr&gt;&lt;td&gt;6910900000&lt;/td&gt;&lt;td&gt;1&lt;/td&gt;&lt;td&gt;раковины прочие&lt;/td&gt;&lt;td&gt;2&lt;/td&gt;&lt;td&gt;встраиваемые прочие&lt;/td&gt;&lt;td&gt;1&lt;/td&gt;&lt;td&gt;в комплекте с сантехнической арматурой&lt;/td&gt;&lt;td&gt;1&lt;/td&gt;&lt;td&gt;с крепежной арматурой&lt;/td&gt;&lt;/tr&gt;</v>
      </c>
    </row>
    <row r="657" spans="1:11" ht="111" thickBot="1" x14ac:dyDescent="0.3">
      <c r="A657" s="11">
        <v>6910900000</v>
      </c>
      <c r="B657" s="6">
        <v>1</v>
      </c>
      <c r="C657" s="7" t="s">
        <v>3180</v>
      </c>
      <c r="D657" s="6">
        <v>2</v>
      </c>
      <c r="E657" s="7" t="s">
        <v>3176</v>
      </c>
      <c r="F657" s="6">
        <v>1</v>
      </c>
      <c r="G657" s="7" t="s">
        <v>3174</v>
      </c>
      <c r="H657" s="6">
        <v>9</v>
      </c>
      <c r="I657" s="7" t="s">
        <v>2893</v>
      </c>
      <c r="K657" t="str">
        <f t="shared" si="11"/>
        <v>&lt;tr&gt;&lt;td&gt;6910900000&lt;/td&gt;&lt;td&gt;1&lt;/td&gt;&lt;td&gt;раковины прочие&lt;/td&gt;&lt;td&gt;2&lt;/td&gt;&lt;td&gt;встраиваемые прочие&lt;/td&gt;&lt;td&gt;1&lt;/td&gt;&lt;td&gt;в комплекте с сантехнической арматурой&lt;/td&gt;&lt;td&gt;9&lt;/td&gt;&lt;td&gt;прочие&lt;/td&gt;&lt;/tr&gt;</v>
      </c>
    </row>
    <row r="658" spans="1:11" ht="79.5" thickBot="1" x14ac:dyDescent="0.3">
      <c r="A658" s="11">
        <v>6910900000</v>
      </c>
      <c r="B658" s="6">
        <v>1</v>
      </c>
      <c r="C658" s="7" t="s">
        <v>3180</v>
      </c>
      <c r="D658" s="6">
        <v>2</v>
      </c>
      <c r="E658" s="7" t="s">
        <v>3176</v>
      </c>
      <c r="F658" s="6">
        <v>9</v>
      </c>
      <c r="G658" s="7" t="s">
        <v>2893</v>
      </c>
      <c r="H658" s="6">
        <v>1</v>
      </c>
      <c r="I658" s="7" t="s">
        <v>3175</v>
      </c>
      <c r="K658" t="str">
        <f t="shared" si="11"/>
        <v>&lt;tr&gt;&lt;td&gt;6910900000&lt;/td&gt;&lt;td&gt;1&lt;/td&gt;&lt;td&gt;раковины прочие&lt;/td&gt;&lt;td&gt;2&lt;/td&gt;&lt;td&gt;встраиваемые прочие&lt;/td&gt;&lt;td&gt;9&lt;/td&gt;&lt;td&gt;прочие&lt;/td&gt;&lt;td&gt;1&lt;/td&gt;&lt;td&gt;с крепежной арматурой&lt;/td&gt;&lt;/tr&gt;</v>
      </c>
    </row>
    <row r="659" spans="1:11" ht="48" thickBot="1" x14ac:dyDescent="0.3">
      <c r="A659" s="11">
        <v>6910900000</v>
      </c>
      <c r="B659" s="6">
        <v>1</v>
      </c>
      <c r="C659" s="7" t="s">
        <v>3180</v>
      </c>
      <c r="D659" s="6">
        <v>2</v>
      </c>
      <c r="E659" s="7" t="s">
        <v>3176</v>
      </c>
      <c r="F659" s="6">
        <v>9</v>
      </c>
      <c r="G659" s="7" t="s">
        <v>2893</v>
      </c>
      <c r="H659" s="6">
        <v>9</v>
      </c>
      <c r="I659" s="7" t="s">
        <v>2893</v>
      </c>
      <c r="K659" t="str">
        <f t="shared" si="11"/>
        <v>&lt;tr&gt;&lt;td&gt;6910900000&lt;/td&gt;&lt;td&gt;1&lt;/td&gt;&lt;td&gt;раковины прочие&lt;/td&gt;&lt;td&gt;2&lt;/td&gt;&lt;td&gt;встраиваемые прочие&lt;/td&gt;&lt;td&gt;9&lt;/td&gt;&lt;td&gt;прочие&lt;/td&gt;&lt;td&gt;9&lt;/td&gt;&lt;td&gt;прочие&lt;/td&gt;&lt;/tr&gt;</v>
      </c>
    </row>
    <row r="660" spans="1:11" ht="111" thickBot="1" x14ac:dyDescent="0.3">
      <c r="A660" s="11">
        <v>6910900000</v>
      </c>
      <c r="B660" s="6">
        <v>1</v>
      </c>
      <c r="C660" s="7" t="s">
        <v>3180</v>
      </c>
      <c r="D660" s="6">
        <v>3</v>
      </c>
      <c r="E660" s="7" t="s">
        <v>3177</v>
      </c>
      <c r="F660" s="6">
        <v>1</v>
      </c>
      <c r="G660" s="7" t="s">
        <v>3174</v>
      </c>
      <c r="H660" s="6">
        <v>1</v>
      </c>
      <c r="I660" s="7" t="s">
        <v>3175</v>
      </c>
      <c r="K660" t="str">
        <f t="shared" si="11"/>
        <v>&lt;tr&gt;&lt;td&gt;6910900000&lt;/td&gt;&lt;td&gt;1&lt;/td&gt;&lt;td&gt;раковины прочие&lt;/td&gt;&lt;td&gt;3&lt;/td&gt;&lt;td&gt;с консолью белые&lt;/td&gt;&lt;td&gt;1&lt;/td&gt;&lt;td&gt;в комплекте с сантехнической арматурой&lt;/td&gt;&lt;td&gt;1&lt;/td&gt;&lt;td&gt;с крепежной арматурой&lt;/td&gt;&lt;/tr&gt;</v>
      </c>
    </row>
    <row r="661" spans="1:11" ht="111" thickBot="1" x14ac:dyDescent="0.3">
      <c r="A661" s="11">
        <v>6910900000</v>
      </c>
      <c r="B661" s="6">
        <v>1</v>
      </c>
      <c r="C661" s="7" t="s">
        <v>3180</v>
      </c>
      <c r="D661" s="6">
        <v>3</v>
      </c>
      <c r="E661" s="7" t="s">
        <v>3177</v>
      </c>
      <c r="F661" s="6">
        <v>1</v>
      </c>
      <c r="G661" s="7" t="s">
        <v>3174</v>
      </c>
      <c r="H661" s="6">
        <v>9</v>
      </c>
      <c r="I661" s="7" t="s">
        <v>2893</v>
      </c>
      <c r="K661" t="str">
        <f t="shared" si="11"/>
        <v>&lt;tr&gt;&lt;td&gt;6910900000&lt;/td&gt;&lt;td&gt;1&lt;/td&gt;&lt;td&gt;раковины прочие&lt;/td&gt;&lt;td&gt;3&lt;/td&gt;&lt;td&gt;с консолью белые&lt;/td&gt;&lt;td&gt;1&lt;/td&gt;&lt;td&gt;в комплекте с сантехнической арматурой&lt;/td&gt;&lt;td&gt;9&lt;/td&gt;&lt;td&gt;прочие&lt;/td&gt;&lt;/tr&gt;</v>
      </c>
    </row>
    <row r="662" spans="1:11" ht="79.5" thickBot="1" x14ac:dyDescent="0.3">
      <c r="A662" s="11">
        <v>6910900000</v>
      </c>
      <c r="B662" s="6">
        <v>1</v>
      </c>
      <c r="C662" s="7" t="s">
        <v>3180</v>
      </c>
      <c r="D662" s="6">
        <v>3</v>
      </c>
      <c r="E662" s="7" t="s">
        <v>3177</v>
      </c>
      <c r="F662" s="6">
        <v>9</v>
      </c>
      <c r="G662" s="7" t="s">
        <v>2893</v>
      </c>
      <c r="H662" s="6">
        <v>1</v>
      </c>
      <c r="I662" s="7" t="s">
        <v>3175</v>
      </c>
      <c r="K662" t="str">
        <f t="shared" si="11"/>
        <v>&lt;tr&gt;&lt;td&gt;6910900000&lt;/td&gt;&lt;td&gt;1&lt;/td&gt;&lt;td&gt;раковины прочие&lt;/td&gt;&lt;td&gt;3&lt;/td&gt;&lt;td&gt;с консолью белые&lt;/td&gt;&lt;td&gt;9&lt;/td&gt;&lt;td&gt;прочие&lt;/td&gt;&lt;td&gt;1&lt;/td&gt;&lt;td&gt;с крепежной арматурой&lt;/td&gt;&lt;/tr&gt;</v>
      </c>
    </row>
    <row r="663" spans="1:11" ht="48" thickBot="1" x14ac:dyDescent="0.3">
      <c r="A663" s="11">
        <v>6910900000</v>
      </c>
      <c r="B663" s="6">
        <v>1</v>
      </c>
      <c r="C663" s="7" t="s">
        <v>3180</v>
      </c>
      <c r="D663" s="6">
        <v>3</v>
      </c>
      <c r="E663" s="7" t="s">
        <v>3177</v>
      </c>
      <c r="F663" s="6">
        <v>9</v>
      </c>
      <c r="G663" s="7" t="s">
        <v>2893</v>
      </c>
      <c r="H663" s="6">
        <v>9</v>
      </c>
      <c r="I663" s="7" t="s">
        <v>2893</v>
      </c>
      <c r="K663" t="str">
        <f t="shared" si="11"/>
        <v>&lt;tr&gt;&lt;td&gt;6910900000&lt;/td&gt;&lt;td&gt;1&lt;/td&gt;&lt;td&gt;раковины прочие&lt;/td&gt;&lt;td&gt;3&lt;/td&gt;&lt;td&gt;с консолью белые&lt;/td&gt;&lt;td&gt;9&lt;/td&gt;&lt;td&gt;прочие&lt;/td&gt;&lt;td&gt;9&lt;/td&gt;&lt;td&gt;прочие&lt;/td&gt;&lt;/tr&gt;</v>
      </c>
    </row>
    <row r="664" spans="1:11" ht="111" thickBot="1" x14ac:dyDescent="0.3">
      <c r="A664" s="11">
        <v>6910900000</v>
      </c>
      <c r="B664" s="6">
        <v>1</v>
      </c>
      <c r="C664" s="7" t="s">
        <v>3180</v>
      </c>
      <c r="D664" s="6">
        <v>4</v>
      </c>
      <c r="E664" s="8" t="s">
        <v>3178</v>
      </c>
      <c r="F664" s="6">
        <v>1</v>
      </c>
      <c r="G664" s="7" t="s">
        <v>3174</v>
      </c>
      <c r="H664" s="6">
        <v>1</v>
      </c>
      <c r="I664" s="7" t="s">
        <v>3175</v>
      </c>
      <c r="K664" t="str">
        <f t="shared" si="11"/>
        <v>&lt;tr&gt;&lt;td&gt;6910900000&lt;/td&gt;&lt;td&gt;1&lt;/td&gt;&lt;td&gt;раковины прочие&lt;/td&gt;&lt;td&gt;4&lt;/td&gt;&lt;td&gt;с консолью прочие&lt;/td&gt;&lt;td&gt;1&lt;/td&gt;&lt;td&gt;в комплекте с сантехнической арматурой&lt;/td&gt;&lt;td&gt;1&lt;/td&gt;&lt;td&gt;с крепежной арматурой&lt;/td&gt;&lt;/tr&gt;</v>
      </c>
    </row>
    <row r="665" spans="1:11" ht="111" thickBot="1" x14ac:dyDescent="0.3">
      <c r="A665" s="11">
        <v>6910900000</v>
      </c>
      <c r="B665" s="6">
        <v>1</v>
      </c>
      <c r="C665" s="7" t="s">
        <v>3180</v>
      </c>
      <c r="D665" s="6">
        <v>4</v>
      </c>
      <c r="E665" s="8" t="s">
        <v>3178</v>
      </c>
      <c r="F665" s="6">
        <v>1</v>
      </c>
      <c r="G665" s="7" t="s">
        <v>3174</v>
      </c>
      <c r="H665" s="6">
        <v>9</v>
      </c>
      <c r="I665" s="7" t="s">
        <v>2893</v>
      </c>
      <c r="K665" t="str">
        <f t="shared" si="11"/>
        <v>&lt;tr&gt;&lt;td&gt;6910900000&lt;/td&gt;&lt;td&gt;1&lt;/td&gt;&lt;td&gt;раковины прочие&lt;/td&gt;&lt;td&gt;4&lt;/td&gt;&lt;td&gt;с консолью прочие&lt;/td&gt;&lt;td&gt;1&lt;/td&gt;&lt;td&gt;в комплекте с сантехнической арматурой&lt;/td&gt;&lt;td&gt;9&lt;/td&gt;&lt;td&gt;прочие&lt;/td&gt;&lt;/tr&gt;</v>
      </c>
    </row>
    <row r="666" spans="1:11" ht="79.5" thickBot="1" x14ac:dyDescent="0.3">
      <c r="A666" s="11">
        <v>6910900000</v>
      </c>
      <c r="B666" s="6">
        <v>1</v>
      </c>
      <c r="C666" s="7" t="s">
        <v>3180</v>
      </c>
      <c r="D666" s="6">
        <v>4</v>
      </c>
      <c r="E666" s="8" t="s">
        <v>3178</v>
      </c>
      <c r="F666" s="6">
        <v>9</v>
      </c>
      <c r="G666" s="7" t="s">
        <v>2893</v>
      </c>
      <c r="H666" s="6">
        <v>1</v>
      </c>
      <c r="I666" s="7" t="s">
        <v>3175</v>
      </c>
      <c r="K666" t="str">
        <f t="shared" si="11"/>
        <v>&lt;tr&gt;&lt;td&gt;6910900000&lt;/td&gt;&lt;td&gt;1&lt;/td&gt;&lt;td&gt;раковины прочие&lt;/td&gt;&lt;td&gt;4&lt;/td&gt;&lt;td&gt;с консолью прочие&lt;/td&gt;&lt;td&gt;9&lt;/td&gt;&lt;td&gt;прочие&lt;/td&gt;&lt;td&gt;1&lt;/td&gt;&lt;td&gt;с крепежной арматурой&lt;/td&gt;&lt;/tr&gt;</v>
      </c>
    </row>
    <row r="667" spans="1:11" ht="63.75" thickBot="1" x14ac:dyDescent="0.3">
      <c r="A667" s="11">
        <v>6910900000</v>
      </c>
      <c r="B667" s="6">
        <v>1</v>
      </c>
      <c r="C667" s="7" t="s">
        <v>3180</v>
      </c>
      <c r="D667" s="6">
        <v>4</v>
      </c>
      <c r="E667" s="8" t="s">
        <v>3178</v>
      </c>
      <c r="F667" s="6">
        <v>9</v>
      </c>
      <c r="G667" s="7" t="s">
        <v>2893</v>
      </c>
      <c r="H667" s="6">
        <v>9</v>
      </c>
      <c r="I667" s="7" t="s">
        <v>2893</v>
      </c>
      <c r="K667" t="str">
        <f t="shared" si="11"/>
        <v>&lt;tr&gt;&lt;td&gt;6910900000&lt;/td&gt;&lt;td&gt;1&lt;/td&gt;&lt;td&gt;раковины прочие&lt;/td&gt;&lt;td&gt;4&lt;/td&gt;&lt;td&gt;с консолью прочие&lt;/td&gt;&lt;td&gt;9&lt;/td&gt;&lt;td&gt;прочие&lt;/td&gt;&lt;td&gt;9&lt;/td&gt;&lt;td&gt;прочие&lt;/td&gt;&lt;/tr&gt;</v>
      </c>
    </row>
    <row r="668" spans="1:11" ht="111" thickBot="1" x14ac:dyDescent="0.3">
      <c r="A668" s="11">
        <v>6910900000</v>
      </c>
      <c r="B668" s="6">
        <v>1</v>
      </c>
      <c r="C668" s="7" t="s">
        <v>3180</v>
      </c>
      <c r="D668" s="6">
        <v>5</v>
      </c>
      <c r="E668" s="7" t="s">
        <v>3179</v>
      </c>
      <c r="F668" s="6">
        <v>1</v>
      </c>
      <c r="G668" s="7" t="s">
        <v>3174</v>
      </c>
      <c r="H668" s="6">
        <v>1</v>
      </c>
      <c r="I668" s="7" t="s">
        <v>3175</v>
      </c>
      <c r="K668" t="str">
        <f t="shared" si="11"/>
        <v>&lt;tr&gt;&lt;td&gt;6910900000&lt;/td&gt;&lt;td&gt;1&lt;/td&gt;&lt;td&gt;раковины прочие&lt;/td&gt;&lt;td&gt;5&lt;/td&gt;&lt;td&gt;прочие белые&lt;/td&gt;&lt;td&gt;1&lt;/td&gt;&lt;td&gt;в комплекте с сантехнической арматурой&lt;/td&gt;&lt;td&gt;1&lt;/td&gt;&lt;td&gt;с крепежной арматурой&lt;/td&gt;&lt;/tr&gt;</v>
      </c>
    </row>
    <row r="669" spans="1:11" ht="111" thickBot="1" x14ac:dyDescent="0.3">
      <c r="A669" s="11">
        <v>6910900000</v>
      </c>
      <c r="B669" s="6">
        <v>1</v>
      </c>
      <c r="C669" s="7" t="s">
        <v>3180</v>
      </c>
      <c r="D669" s="6">
        <v>5</v>
      </c>
      <c r="E669" s="7" t="s">
        <v>3179</v>
      </c>
      <c r="F669" s="6">
        <v>1</v>
      </c>
      <c r="G669" s="7" t="s">
        <v>3174</v>
      </c>
      <c r="H669" s="6">
        <v>9</v>
      </c>
      <c r="I669" s="7" t="s">
        <v>2893</v>
      </c>
      <c r="K669" t="str">
        <f t="shared" si="11"/>
        <v>&lt;tr&gt;&lt;td&gt;6910900000&lt;/td&gt;&lt;td&gt;1&lt;/td&gt;&lt;td&gt;раковины прочие&lt;/td&gt;&lt;td&gt;5&lt;/td&gt;&lt;td&gt;прочие белые&lt;/td&gt;&lt;td&gt;1&lt;/td&gt;&lt;td&gt;в комплекте с сантехнической арматурой&lt;/td&gt;&lt;td&gt;9&lt;/td&gt;&lt;td&gt;прочие&lt;/td&gt;&lt;/tr&gt;</v>
      </c>
    </row>
    <row r="670" spans="1:11" ht="79.5" thickBot="1" x14ac:dyDescent="0.3">
      <c r="A670" s="11">
        <v>6910900000</v>
      </c>
      <c r="B670" s="6">
        <v>1</v>
      </c>
      <c r="C670" s="7" t="s">
        <v>3180</v>
      </c>
      <c r="D670" s="6">
        <v>5</v>
      </c>
      <c r="E670" s="7" t="s">
        <v>3179</v>
      </c>
      <c r="F670" s="6">
        <v>9</v>
      </c>
      <c r="G670" s="7" t="s">
        <v>2893</v>
      </c>
      <c r="H670" s="6">
        <v>1</v>
      </c>
      <c r="I670" s="7" t="s">
        <v>3175</v>
      </c>
      <c r="K670" t="str">
        <f t="shared" si="11"/>
        <v>&lt;tr&gt;&lt;td&gt;6910900000&lt;/td&gt;&lt;td&gt;1&lt;/td&gt;&lt;td&gt;раковины прочие&lt;/td&gt;&lt;td&gt;5&lt;/td&gt;&lt;td&gt;прочие белые&lt;/td&gt;&lt;td&gt;9&lt;/td&gt;&lt;td&gt;прочие&lt;/td&gt;&lt;td&gt;1&lt;/td&gt;&lt;td&gt;с крепежной арматурой&lt;/td&gt;&lt;/tr&gt;</v>
      </c>
    </row>
    <row r="671" spans="1:11" ht="48" thickBot="1" x14ac:dyDescent="0.3">
      <c r="A671" s="11">
        <v>6910900000</v>
      </c>
      <c r="B671" s="6">
        <v>1</v>
      </c>
      <c r="C671" s="7" t="s">
        <v>3180</v>
      </c>
      <c r="D671" s="6">
        <v>5</v>
      </c>
      <c r="E671" s="7" t="s">
        <v>3179</v>
      </c>
      <c r="F671" s="6">
        <v>9</v>
      </c>
      <c r="G671" s="7" t="s">
        <v>2893</v>
      </c>
      <c r="H671" s="6">
        <v>9</v>
      </c>
      <c r="I671" s="7" t="s">
        <v>2893</v>
      </c>
      <c r="K671" t="str">
        <f t="shared" si="11"/>
        <v>&lt;tr&gt;&lt;td&gt;6910900000&lt;/td&gt;&lt;td&gt;1&lt;/td&gt;&lt;td&gt;раковины прочие&lt;/td&gt;&lt;td&gt;5&lt;/td&gt;&lt;td&gt;прочие белые&lt;/td&gt;&lt;td&gt;9&lt;/td&gt;&lt;td&gt;прочие&lt;/td&gt;&lt;td&gt;9&lt;/td&gt;&lt;td&gt;прочие&lt;/td&gt;&lt;/tr&gt;</v>
      </c>
    </row>
    <row r="672" spans="1:11" ht="111" thickBot="1" x14ac:dyDescent="0.3">
      <c r="A672" s="11">
        <v>6910900000</v>
      </c>
      <c r="B672" s="6">
        <v>1</v>
      </c>
      <c r="C672" s="7" t="s">
        <v>3180</v>
      </c>
      <c r="D672" s="6">
        <v>9</v>
      </c>
      <c r="E672" s="7" t="s">
        <v>2893</v>
      </c>
      <c r="F672" s="6">
        <v>1</v>
      </c>
      <c r="G672" s="7" t="s">
        <v>3174</v>
      </c>
      <c r="H672" s="6">
        <v>1</v>
      </c>
      <c r="I672" s="7" t="s">
        <v>3175</v>
      </c>
      <c r="K672" t="str">
        <f t="shared" si="11"/>
        <v>&lt;tr&gt;&lt;td&gt;6910900000&lt;/td&gt;&lt;td&gt;1&lt;/td&gt;&lt;td&gt;раковины прочие&lt;/td&gt;&lt;td&gt;9&lt;/td&gt;&lt;td&gt;прочие&lt;/td&gt;&lt;td&gt;1&lt;/td&gt;&lt;td&gt;в комплекте с сантехнической арматурой&lt;/td&gt;&lt;td&gt;1&lt;/td&gt;&lt;td&gt;с крепежной арматурой&lt;/td&gt;&lt;/tr&gt;</v>
      </c>
    </row>
    <row r="673" spans="1:11" ht="111" thickBot="1" x14ac:dyDescent="0.3">
      <c r="A673" s="11">
        <v>6910900000</v>
      </c>
      <c r="B673" s="6">
        <v>1</v>
      </c>
      <c r="C673" s="7" t="s">
        <v>3180</v>
      </c>
      <c r="D673" s="6">
        <v>9</v>
      </c>
      <c r="E673" s="7" t="s">
        <v>2893</v>
      </c>
      <c r="F673" s="6">
        <v>1</v>
      </c>
      <c r="G673" s="7" t="s">
        <v>3174</v>
      </c>
      <c r="H673" s="6">
        <v>9</v>
      </c>
      <c r="I673" s="7" t="s">
        <v>2893</v>
      </c>
      <c r="K673" t="str">
        <f t="shared" si="11"/>
        <v>&lt;tr&gt;&lt;td&gt;6910900000&lt;/td&gt;&lt;td&gt;1&lt;/td&gt;&lt;td&gt;раковины прочие&lt;/td&gt;&lt;td&gt;9&lt;/td&gt;&lt;td&gt;прочие&lt;/td&gt;&lt;td&gt;1&lt;/td&gt;&lt;td&gt;в комплекте с сантехнической арматурой&lt;/td&gt;&lt;td&gt;9&lt;/td&gt;&lt;td&gt;прочие&lt;/td&gt;&lt;/tr&gt;</v>
      </c>
    </row>
    <row r="674" spans="1:11" ht="79.5" thickBot="1" x14ac:dyDescent="0.3">
      <c r="A674" s="11">
        <v>6910900000</v>
      </c>
      <c r="B674" s="6">
        <v>1</v>
      </c>
      <c r="C674" s="7" t="s">
        <v>3180</v>
      </c>
      <c r="D674" s="6">
        <v>9</v>
      </c>
      <c r="E674" s="7" t="s">
        <v>2893</v>
      </c>
      <c r="F674" s="6">
        <v>9</v>
      </c>
      <c r="G674" s="7" t="s">
        <v>2893</v>
      </c>
      <c r="H674" s="6">
        <v>1</v>
      </c>
      <c r="I674" s="7" t="s">
        <v>3175</v>
      </c>
      <c r="K674" t="str">
        <f t="shared" si="11"/>
        <v>&lt;tr&gt;&lt;td&gt;6910900000&lt;/td&gt;&lt;td&gt;1&lt;/td&gt;&lt;td&gt;раковины прочие&lt;/td&gt;&lt;td&gt;9&lt;/td&gt;&lt;td&gt;прочие&lt;/td&gt;&lt;td&gt;9&lt;/td&gt;&lt;td&gt;прочие&lt;/td&gt;&lt;td&gt;1&lt;/td&gt;&lt;td&gt;с крепежной арматурой&lt;/td&gt;&lt;/tr&gt;</v>
      </c>
    </row>
    <row r="675" spans="1:11" ht="48" thickBot="1" x14ac:dyDescent="0.3">
      <c r="A675" s="11">
        <v>6910900000</v>
      </c>
      <c r="B675" s="6">
        <v>1</v>
      </c>
      <c r="C675" s="7" t="s">
        <v>3180</v>
      </c>
      <c r="D675" s="6">
        <v>9</v>
      </c>
      <c r="E675" s="7" t="s">
        <v>2893</v>
      </c>
      <c r="F675" s="6">
        <v>9</v>
      </c>
      <c r="G675" s="7" t="s">
        <v>2893</v>
      </c>
      <c r="H675" s="6">
        <v>9</v>
      </c>
      <c r="I675" s="7" t="s">
        <v>2893</v>
      </c>
      <c r="K675" t="str">
        <f t="shared" si="11"/>
        <v>&lt;tr&gt;&lt;td&gt;6910900000&lt;/td&gt;&lt;td&gt;1&lt;/td&gt;&lt;td&gt;раковины прочие&lt;/td&gt;&lt;td&gt;9&lt;/td&gt;&lt;td&gt;прочие&lt;/td&gt;&lt;td&gt;9&lt;/td&gt;&lt;td&gt;прочие&lt;/td&gt;&lt;td&gt;9&lt;/td&gt;&lt;td&gt;прочие&lt;/td&gt;&lt;/tr&gt;</v>
      </c>
    </row>
    <row r="676" spans="1:11" ht="79.5" thickBot="1" x14ac:dyDescent="0.3">
      <c r="A676" s="11">
        <v>6910900000</v>
      </c>
      <c r="B676" s="6">
        <v>2</v>
      </c>
      <c r="C676" s="7" t="s">
        <v>3181</v>
      </c>
      <c r="D676" s="6">
        <v>1</v>
      </c>
      <c r="E676" s="7" t="s">
        <v>3182</v>
      </c>
      <c r="F676" s="6">
        <v>1</v>
      </c>
      <c r="G676" s="7" t="s">
        <v>3175</v>
      </c>
      <c r="H676" s="6">
        <v>0</v>
      </c>
      <c r="I676" s="8"/>
      <c r="K676" t="str">
        <f t="shared" si="11"/>
        <v>&lt;tr&gt;&lt;td&gt;6910900000&lt;/td&gt;&lt;td&gt;2&lt;/td&gt;&lt;td&gt;консоли раковин&lt;/td&gt;&lt;td&gt;1&lt;/td&gt;&lt;td&gt;белые&lt;/td&gt;&lt;td&gt;1&lt;/td&gt;&lt;td&gt;с крепежной арматурой&lt;/td&gt;&lt;td&gt;0&lt;/td&gt;&lt;td&gt;&lt;/td&gt;&lt;/tr&gt;</v>
      </c>
    </row>
    <row r="677" spans="1:11" ht="32.25" thickBot="1" x14ac:dyDescent="0.3">
      <c r="A677" s="11">
        <v>6910900000</v>
      </c>
      <c r="B677" s="6">
        <v>2</v>
      </c>
      <c r="C677" s="7" t="s">
        <v>3181</v>
      </c>
      <c r="D677" s="6">
        <v>1</v>
      </c>
      <c r="E677" s="7" t="s">
        <v>3182</v>
      </c>
      <c r="F677" s="6">
        <v>9</v>
      </c>
      <c r="G677" s="7" t="s">
        <v>2893</v>
      </c>
      <c r="H677" s="6">
        <v>0</v>
      </c>
      <c r="I677" s="8"/>
      <c r="K677" t="str">
        <f t="shared" si="11"/>
        <v>&lt;tr&gt;&lt;td&gt;6910900000&lt;/td&gt;&lt;td&gt;2&lt;/td&gt;&lt;td&gt;консоли раковин&lt;/td&gt;&lt;td&gt;1&lt;/td&gt;&lt;td&gt;белые&lt;/td&gt;&lt;td&gt;9&lt;/td&gt;&lt;td&gt;прочие&lt;/td&gt;&lt;td&gt;0&lt;/td&gt;&lt;td&gt;&lt;/td&gt;&lt;/tr&gt;</v>
      </c>
    </row>
    <row r="678" spans="1:11" ht="79.5" thickBot="1" x14ac:dyDescent="0.3">
      <c r="A678" s="11">
        <v>6910900000</v>
      </c>
      <c r="B678" s="6">
        <v>2</v>
      </c>
      <c r="C678" s="7" t="s">
        <v>3181</v>
      </c>
      <c r="D678" s="6">
        <v>9</v>
      </c>
      <c r="E678" s="7" t="s">
        <v>2893</v>
      </c>
      <c r="F678" s="6">
        <v>1</v>
      </c>
      <c r="G678" s="7" t="s">
        <v>3175</v>
      </c>
      <c r="H678" s="6">
        <v>0</v>
      </c>
      <c r="I678" s="8"/>
      <c r="K678" t="str">
        <f t="shared" si="11"/>
        <v>&lt;tr&gt;&lt;td&gt;6910900000&lt;/td&gt;&lt;td&gt;2&lt;/td&gt;&lt;td&gt;консоли раковин&lt;/td&gt;&lt;td&gt;9&lt;/td&gt;&lt;td&gt;прочие&lt;/td&gt;&lt;td&gt;1&lt;/td&gt;&lt;td&gt;с крепежной арматурой&lt;/td&gt;&lt;td&gt;0&lt;/td&gt;&lt;td&gt;&lt;/td&gt;&lt;/tr&gt;</v>
      </c>
    </row>
    <row r="679" spans="1:11" ht="32.25" thickBot="1" x14ac:dyDescent="0.3">
      <c r="A679" s="11">
        <v>6910900000</v>
      </c>
      <c r="B679" s="6">
        <v>2</v>
      </c>
      <c r="C679" s="7" t="s">
        <v>3181</v>
      </c>
      <c r="D679" s="6">
        <v>9</v>
      </c>
      <c r="E679" s="7" t="s">
        <v>2893</v>
      </c>
      <c r="F679" s="6">
        <v>9</v>
      </c>
      <c r="G679" s="7" t="s">
        <v>2893</v>
      </c>
      <c r="H679" s="6">
        <v>0</v>
      </c>
      <c r="I679" s="8"/>
      <c r="K679" t="str">
        <f t="shared" si="11"/>
        <v>&lt;tr&gt;&lt;td&gt;6910900000&lt;/td&gt;&lt;td&gt;2&lt;/td&gt;&lt;td&gt;консоли раковин&lt;/td&gt;&lt;td&gt;9&lt;/td&gt;&lt;td&gt;прочие&lt;/td&gt;&lt;td&gt;9&lt;/td&gt;&lt;td&gt;прочие&lt;/td&gt;&lt;td&gt;0&lt;/td&gt;&lt;td&gt;&lt;/td&gt;&lt;/tr&gt;</v>
      </c>
    </row>
    <row r="680" spans="1:11" ht="111" thickBot="1" x14ac:dyDescent="0.3">
      <c r="A680" s="11">
        <v>6910900000</v>
      </c>
      <c r="B680" s="6">
        <v>3</v>
      </c>
      <c r="C680" s="7" t="s">
        <v>3183</v>
      </c>
      <c r="D680" s="6">
        <v>1</v>
      </c>
      <c r="E680" s="7" t="s">
        <v>3184</v>
      </c>
      <c r="F680" s="6">
        <v>1</v>
      </c>
      <c r="G680" s="7" t="s">
        <v>3174</v>
      </c>
      <c r="H680" s="6">
        <v>1</v>
      </c>
      <c r="I680" s="7" t="s">
        <v>3175</v>
      </c>
      <c r="K680" t="str">
        <f t="shared" si="11"/>
        <v>&lt;tr&gt;&lt;td&gt;6910900000&lt;/td&gt;&lt;td&gt;3&lt;/td&gt;&lt;td&gt;биде&lt;/td&gt;&lt;td&gt;1&lt;/td&gt;&lt;td&gt;подвесные белые&lt;/td&gt;&lt;td&gt;1&lt;/td&gt;&lt;td&gt;в комплекте с сантехнической арматурой&lt;/td&gt;&lt;td&gt;1&lt;/td&gt;&lt;td&gt;с крепежной арматурой&lt;/td&gt;&lt;/tr&gt;</v>
      </c>
    </row>
    <row r="681" spans="1:11" ht="111" thickBot="1" x14ac:dyDescent="0.3">
      <c r="A681" s="11">
        <v>6910900000</v>
      </c>
      <c r="B681" s="6">
        <v>3</v>
      </c>
      <c r="C681" s="7" t="s">
        <v>3183</v>
      </c>
      <c r="D681" s="6">
        <v>1</v>
      </c>
      <c r="E681" s="7" t="s">
        <v>3184</v>
      </c>
      <c r="F681" s="6">
        <v>1</v>
      </c>
      <c r="G681" s="7" t="s">
        <v>3174</v>
      </c>
      <c r="H681" s="6">
        <v>9</v>
      </c>
      <c r="I681" s="7" t="s">
        <v>2893</v>
      </c>
      <c r="K681" t="str">
        <f t="shared" si="11"/>
        <v>&lt;tr&gt;&lt;td&gt;6910900000&lt;/td&gt;&lt;td&gt;3&lt;/td&gt;&lt;td&gt;биде&lt;/td&gt;&lt;td&gt;1&lt;/td&gt;&lt;td&gt;подвесные белые&lt;/td&gt;&lt;td&gt;1&lt;/td&gt;&lt;td&gt;в комплекте с сантехнической арматурой&lt;/td&gt;&lt;td&gt;9&lt;/td&gt;&lt;td&gt;прочие&lt;/td&gt;&lt;/tr&gt;</v>
      </c>
    </row>
    <row r="682" spans="1:11" ht="79.5" thickBot="1" x14ac:dyDescent="0.3">
      <c r="A682" s="11">
        <v>6910900000</v>
      </c>
      <c r="B682" s="6">
        <v>3</v>
      </c>
      <c r="C682" s="7" t="s">
        <v>3183</v>
      </c>
      <c r="D682" s="6">
        <v>1</v>
      </c>
      <c r="E682" s="7" t="s">
        <v>3184</v>
      </c>
      <c r="F682" s="6">
        <v>9</v>
      </c>
      <c r="G682" s="7" t="s">
        <v>2893</v>
      </c>
      <c r="H682" s="6">
        <v>1</v>
      </c>
      <c r="I682" s="7" t="s">
        <v>3175</v>
      </c>
      <c r="K682" t="str">
        <f t="shared" si="11"/>
        <v>&lt;tr&gt;&lt;td&gt;6910900000&lt;/td&gt;&lt;td&gt;3&lt;/td&gt;&lt;td&gt;биде&lt;/td&gt;&lt;td&gt;1&lt;/td&gt;&lt;td&gt;подвесные белые&lt;/td&gt;&lt;td&gt;9&lt;/td&gt;&lt;td&gt;прочие&lt;/td&gt;&lt;td&gt;1&lt;/td&gt;&lt;td&gt;с крепежной арматурой&lt;/td&gt;&lt;/tr&gt;</v>
      </c>
    </row>
    <row r="683" spans="1:11" ht="48" thickBot="1" x14ac:dyDescent="0.3">
      <c r="A683" s="11">
        <v>6910900000</v>
      </c>
      <c r="B683" s="6">
        <v>3</v>
      </c>
      <c r="C683" s="7" t="s">
        <v>3183</v>
      </c>
      <c r="D683" s="6">
        <v>1</v>
      </c>
      <c r="E683" s="7" t="s">
        <v>3184</v>
      </c>
      <c r="F683" s="6">
        <v>9</v>
      </c>
      <c r="G683" s="7" t="s">
        <v>2893</v>
      </c>
      <c r="H683" s="6">
        <v>9</v>
      </c>
      <c r="I683" s="7" t="s">
        <v>2893</v>
      </c>
      <c r="K683" t="str">
        <f t="shared" si="11"/>
        <v>&lt;tr&gt;&lt;td&gt;6910900000&lt;/td&gt;&lt;td&gt;3&lt;/td&gt;&lt;td&gt;биде&lt;/td&gt;&lt;td&gt;1&lt;/td&gt;&lt;td&gt;подвесные белые&lt;/td&gt;&lt;td&gt;9&lt;/td&gt;&lt;td&gt;прочие&lt;/td&gt;&lt;td&gt;9&lt;/td&gt;&lt;td&gt;прочие&lt;/td&gt;&lt;/tr&gt;</v>
      </c>
    </row>
    <row r="684" spans="1:11" ht="111" thickBot="1" x14ac:dyDescent="0.3">
      <c r="A684" s="11">
        <v>6910900000</v>
      </c>
      <c r="B684" s="6">
        <v>3</v>
      </c>
      <c r="C684" s="7" t="s">
        <v>3183</v>
      </c>
      <c r="D684" s="6">
        <v>2</v>
      </c>
      <c r="E684" s="7" t="s">
        <v>3185</v>
      </c>
      <c r="F684" s="6">
        <v>1</v>
      </c>
      <c r="G684" s="7" t="s">
        <v>3174</v>
      </c>
      <c r="H684" s="6">
        <v>1</v>
      </c>
      <c r="I684" s="7" t="s">
        <v>3175</v>
      </c>
      <c r="K684" t="str">
        <f t="shared" si="11"/>
        <v>&lt;tr&gt;&lt;td&gt;6910900000&lt;/td&gt;&lt;td&gt;3&lt;/td&gt;&lt;td&gt;биде&lt;/td&gt;&lt;td&gt;2&lt;/td&gt;&lt;td&gt;подвесные прочие&lt;/td&gt;&lt;td&gt;1&lt;/td&gt;&lt;td&gt;в комплекте с сантехнической арматурой&lt;/td&gt;&lt;td&gt;1&lt;/td&gt;&lt;td&gt;с крепежной арматурой&lt;/td&gt;&lt;/tr&gt;</v>
      </c>
    </row>
    <row r="685" spans="1:11" ht="111" thickBot="1" x14ac:dyDescent="0.3">
      <c r="A685" s="11">
        <v>6910900000</v>
      </c>
      <c r="B685" s="6">
        <v>3</v>
      </c>
      <c r="C685" s="7" t="s">
        <v>3183</v>
      </c>
      <c r="D685" s="6">
        <v>2</v>
      </c>
      <c r="E685" s="7" t="s">
        <v>3185</v>
      </c>
      <c r="F685" s="6">
        <v>1</v>
      </c>
      <c r="G685" s="7" t="s">
        <v>3174</v>
      </c>
      <c r="H685" s="6">
        <v>9</v>
      </c>
      <c r="I685" s="7" t="s">
        <v>2893</v>
      </c>
      <c r="K685" t="str">
        <f t="shared" si="11"/>
        <v>&lt;tr&gt;&lt;td&gt;6910900000&lt;/td&gt;&lt;td&gt;3&lt;/td&gt;&lt;td&gt;биде&lt;/td&gt;&lt;td&gt;2&lt;/td&gt;&lt;td&gt;подвесные прочие&lt;/td&gt;&lt;td&gt;1&lt;/td&gt;&lt;td&gt;в комплекте с сантехнической арматурой&lt;/td&gt;&lt;td&gt;9&lt;/td&gt;&lt;td&gt;прочие&lt;/td&gt;&lt;/tr&gt;</v>
      </c>
    </row>
    <row r="686" spans="1:11" ht="79.5" thickBot="1" x14ac:dyDescent="0.3">
      <c r="A686" s="11">
        <v>6910900000</v>
      </c>
      <c r="B686" s="6">
        <v>3</v>
      </c>
      <c r="C686" s="7" t="s">
        <v>3183</v>
      </c>
      <c r="D686" s="6">
        <v>2</v>
      </c>
      <c r="E686" s="7" t="s">
        <v>3185</v>
      </c>
      <c r="F686" s="6">
        <v>9</v>
      </c>
      <c r="G686" s="7" t="s">
        <v>2893</v>
      </c>
      <c r="H686" s="6">
        <v>1</v>
      </c>
      <c r="I686" s="7" t="s">
        <v>3175</v>
      </c>
      <c r="K686" t="str">
        <f t="shared" si="11"/>
        <v>&lt;tr&gt;&lt;td&gt;6910900000&lt;/td&gt;&lt;td&gt;3&lt;/td&gt;&lt;td&gt;биде&lt;/td&gt;&lt;td&gt;2&lt;/td&gt;&lt;td&gt;подвесные прочие&lt;/td&gt;&lt;td&gt;9&lt;/td&gt;&lt;td&gt;прочие&lt;/td&gt;&lt;td&gt;1&lt;/td&gt;&lt;td&gt;с крепежной арматурой&lt;/td&gt;&lt;/tr&gt;</v>
      </c>
    </row>
    <row r="687" spans="1:11" ht="48" thickBot="1" x14ac:dyDescent="0.3">
      <c r="A687" s="11">
        <v>6910900000</v>
      </c>
      <c r="B687" s="6">
        <v>3</v>
      </c>
      <c r="C687" s="7" t="s">
        <v>3183</v>
      </c>
      <c r="D687" s="6">
        <v>2</v>
      </c>
      <c r="E687" s="7" t="s">
        <v>3185</v>
      </c>
      <c r="F687" s="6">
        <v>9</v>
      </c>
      <c r="G687" s="7" t="s">
        <v>2893</v>
      </c>
      <c r="H687" s="6">
        <v>9</v>
      </c>
      <c r="I687" s="7" t="s">
        <v>2893</v>
      </c>
      <c r="K687" t="str">
        <f t="shared" si="11"/>
        <v>&lt;tr&gt;&lt;td&gt;6910900000&lt;/td&gt;&lt;td&gt;3&lt;/td&gt;&lt;td&gt;биде&lt;/td&gt;&lt;td&gt;2&lt;/td&gt;&lt;td&gt;подвесные прочие&lt;/td&gt;&lt;td&gt;9&lt;/td&gt;&lt;td&gt;прочие&lt;/td&gt;&lt;td&gt;9&lt;/td&gt;&lt;td&gt;прочие&lt;/td&gt;&lt;/tr&gt;</v>
      </c>
    </row>
    <row r="688" spans="1:11" ht="111" thickBot="1" x14ac:dyDescent="0.3">
      <c r="A688" s="11">
        <v>6910900000</v>
      </c>
      <c r="B688" s="6">
        <v>3</v>
      </c>
      <c r="C688" s="7" t="s">
        <v>3183</v>
      </c>
      <c r="D688" s="6">
        <v>3</v>
      </c>
      <c r="E688" s="7" t="s">
        <v>3186</v>
      </c>
      <c r="F688" s="6">
        <v>1</v>
      </c>
      <c r="G688" s="7" t="s">
        <v>3174</v>
      </c>
      <c r="H688" s="6">
        <v>1</v>
      </c>
      <c r="I688" s="7" t="s">
        <v>3175</v>
      </c>
      <c r="K688" t="str">
        <f t="shared" si="11"/>
        <v>&lt;tr&gt;&lt;td&gt;6910900000&lt;/td&gt;&lt;td&gt;3&lt;/td&gt;&lt;td&gt;биде&lt;/td&gt;&lt;td&gt;3&lt;/td&gt;&lt;td&gt;напольные белые&lt;/td&gt;&lt;td&gt;1&lt;/td&gt;&lt;td&gt;в комплекте с сантехнической арматурой&lt;/td&gt;&lt;td&gt;1&lt;/td&gt;&lt;td&gt;с крепежной арматурой&lt;/td&gt;&lt;/tr&gt;</v>
      </c>
    </row>
    <row r="689" spans="1:11" ht="111" thickBot="1" x14ac:dyDescent="0.3">
      <c r="A689" s="11">
        <v>6910900000</v>
      </c>
      <c r="B689" s="6">
        <v>3</v>
      </c>
      <c r="C689" s="7" t="s">
        <v>3183</v>
      </c>
      <c r="D689" s="6">
        <v>3</v>
      </c>
      <c r="E689" s="7" t="s">
        <v>3186</v>
      </c>
      <c r="F689" s="6">
        <v>1</v>
      </c>
      <c r="G689" s="7" t="s">
        <v>3174</v>
      </c>
      <c r="H689" s="6">
        <v>9</v>
      </c>
      <c r="I689" s="7" t="s">
        <v>2893</v>
      </c>
      <c r="K689" t="str">
        <f t="shared" si="11"/>
        <v>&lt;tr&gt;&lt;td&gt;6910900000&lt;/td&gt;&lt;td&gt;3&lt;/td&gt;&lt;td&gt;биде&lt;/td&gt;&lt;td&gt;3&lt;/td&gt;&lt;td&gt;напольные белые&lt;/td&gt;&lt;td&gt;1&lt;/td&gt;&lt;td&gt;в комплекте с сантехнической арматурой&lt;/td&gt;&lt;td&gt;9&lt;/td&gt;&lt;td&gt;прочие&lt;/td&gt;&lt;/tr&gt;</v>
      </c>
    </row>
    <row r="690" spans="1:11" ht="79.5" thickBot="1" x14ac:dyDescent="0.3">
      <c r="A690" s="11">
        <v>6910900000</v>
      </c>
      <c r="B690" s="6">
        <v>3</v>
      </c>
      <c r="C690" s="7" t="s">
        <v>3183</v>
      </c>
      <c r="D690" s="6">
        <v>3</v>
      </c>
      <c r="E690" s="7" t="s">
        <v>3186</v>
      </c>
      <c r="F690" s="6">
        <v>9</v>
      </c>
      <c r="G690" s="7" t="s">
        <v>2893</v>
      </c>
      <c r="H690" s="6">
        <v>1</v>
      </c>
      <c r="I690" s="7" t="s">
        <v>3175</v>
      </c>
      <c r="K690" t="str">
        <f t="shared" si="11"/>
        <v>&lt;tr&gt;&lt;td&gt;6910900000&lt;/td&gt;&lt;td&gt;3&lt;/td&gt;&lt;td&gt;биде&lt;/td&gt;&lt;td&gt;3&lt;/td&gt;&lt;td&gt;напольные белые&lt;/td&gt;&lt;td&gt;9&lt;/td&gt;&lt;td&gt;прочие&lt;/td&gt;&lt;td&gt;1&lt;/td&gt;&lt;td&gt;с крепежной арматурой&lt;/td&gt;&lt;/tr&gt;</v>
      </c>
    </row>
    <row r="691" spans="1:11" ht="48" thickBot="1" x14ac:dyDescent="0.3">
      <c r="A691" s="11">
        <v>6910900000</v>
      </c>
      <c r="B691" s="6">
        <v>3</v>
      </c>
      <c r="C691" s="7" t="s">
        <v>3183</v>
      </c>
      <c r="D691" s="6">
        <v>3</v>
      </c>
      <c r="E691" s="7" t="s">
        <v>3186</v>
      </c>
      <c r="F691" s="6">
        <v>9</v>
      </c>
      <c r="G691" s="7" t="s">
        <v>2893</v>
      </c>
      <c r="H691" s="6">
        <v>9</v>
      </c>
      <c r="I691" s="7" t="s">
        <v>2893</v>
      </c>
      <c r="K691" t="str">
        <f t="shared" si="11"/>
        <v>&lt;tr&gt;&lt;td&gt;6910900000&lt;/td&gt;&lt;td&gt;3&lt;/td&gt;&lt;td&gt;биде&lt;/td&gt;&lt;td&gt;3&lt;/td&gt;&lt;td&gt;напольные белые&lt;/td&gt;&lt;td&gt;9&lt;/td&gt;&lt;td&gt;прочие&lt;/td&gt;&lt;td&gt;9&lt;/td&gt;&lt;td&gt;прочие&lt;/td&gt;&lt;/tr&gt;</v>
      </c>
    </row>
    <row r="692" spans="1:11" ht="111" thickBot="1" x14ac:dyDescent="0.3">
      <c r="A692" s="11">
        <v>6910900000</v>
      </c>
      <c r="B692" s="6">
        <v>3</v>
      </c>
      <c r="C692" s="7" t="s">
        <v>3183</v>
      </c>
      <c r="D692" s="6">
        <v>9</v>
      </c>
      <c r="E692" s="7" t="s">
        <v>3187</v>
      </c>
      <c r="F692" s="6">
        <v>1</v>
      </c>
      <c r="G692" s="7" t="s">
        <v>3174</v>
      </c>
      <c r="H692" s="6">
        <v>1</v>
      </c>
      <c r="I692" s="7" t="s">
        <v>3175</v>
      </c>
      <c r="K692" t="str">
        <f t="shared" si="11"/>
        <v>&lt;tr&gt;&lt;td&gt;6910900000&lt;/td&gt;&lt;td&gt;3&lt;/td&gt;&lt;td&gt;биде&lt;/td&gt;&lt;td&gt;9&lt;/td&gt;&lt;td&gt;напольные прочие&lt;/td&gt;&lt;td&gt;1&lt;/td&gt;&lt;td&gt;в комплекте с сантехнической арматурой&lt;/td&gt;&lt;td&gt;1&lt;/td&gt;&lt;td&gt;с крепежной арматурой&lt;/td&gt;&lt;/tr&gt;</v>
      </c>
    </row>
    <row r="693" spans="1:11" ht="111" thickBot="1" x14ac:dyDescent="0.3">
      <c r="A693" s="11">
        <v>6910900000</v>
      </c>
      <c r="B693" s="6">
        <v>3</v>
      </c>
      <c r="C693" s="7" t="s">
        <v>3183</v>
      </c>
      <c r="D693" s="6">
        <v>9</v>
      </c>
      <c r="E693" s="7" t="s">
        <v>3187</v>
      </c>
      <c r="F693" s="6">
        <v>1</v>
      </c>
      <c r="G693" s="7" t="s">
        <v>3174</v>
      </c>
      <c r="H693" s="6">
        <v>9</v>
      </c>
      <c r="I693" s="7" t="s">
        <v>2893</v>
      </c>
      <c r="K693" t="str">
        <f t="shared" si="11"/>
        <v>&lt;tr&gt;&lt;td&gt;6910900000&lt;/td&gt;&lt;td&gt;3&lt;/td&gt;&lt;td&gt;биде&lt;/td&gt;&lt;td&gt;9&lt;/td&gt;&lt;td&gt;напольные прочие&lt;/td&gt;&lt;td&gt;1&lt;/td&gt;&lt;td&gt;в комплекте с сантехнической арматурой&lt;/td&gt;&lt;td&gt;9&lt;/td&gt;&lt;td&gt;прочие&lt;/td&gt;&lt;/tr&gt;</v>
      </c>
    </row>
    <row r="694" spans="1:11" ht="79.5" thickBot="1" x14ac:dyDescent="0.3">
      <c r="A694" s="11">
        <v>6910900000</v>
      </c>
      <c r="B694" s="6">
        <v>3</v>
      </c>
      <c r="C694" s="7" t="s">
        <v>3183</v>
      </c>
      <c r="D694" s="6">
        <v>9</v>
      </c>
      <c r="E694" s="7" t="s">
        <v>3187</v>
      </c>
      <c r="F694" s="6">
        <v>9</v>
      </c>
      <c r="G694" s="7" t="s">
        <v>2893</v>
      </c>
      <c r="H694" s="6">
        <v>1</v>
      </c>
      <c r="I694" s="7" t="s">
        <v>3175</v>
      </c>
      <c r="K694" t="str">
        <f t="shared" si="11"/>
        <v>&lt;tr&gt;&lt;td&gt;6910900000&lt;/td&gt;&lt;td&gt;3&lt;/td&gt;&lt;td&gt;биде&lt;/td&gt;&lt;td&gt;9&lt;/td&gt;&lt;td&gt;напольные прочие&lt;/td&gt;&lt;td&gt;9&lt;/td&gt;&lt;td&gt;прочие&lt;/td&gt;&lt;td&gt;1&lt;/td&gt;&lt;td&gt;с крепежной арматурой&lt;/td&gt;&lt;/tr&gt;</v>
      </c>
    </row>
    <row r="695" spans="1:11" ht="48" thickBot="1" x14ac:dyDescent="0.3">
      <c r="A695" s="11">
        <v>6910900000</v>
      </c>
      <c r="B695" s="6">
        <v>3</v>
      </c>
      <c r="C695" s="7" t="s">
        <v>3183</v>
      </c>
      <c r="D695" s="6">
        <v>9</v>
      </c>
      <c r="E695" s="7" t="s">
        <v>3187</v>
      </c>
      <c r="F695" s="6">
        <v>9</v>
      </c>
      <c r="G695" s="7" t="s">
        <v>2893</v>
      </c>
      <c r="H695" s="6">
        <v>9</v>
      </c>
      <c r="I695" s="7" t="s">
        <v>2893</v>
      </c>
      <c r="K695" t="str">
        <f t="shared" si="11"/>
        <v>&lt;tr&gt;&lt;td&gt;6910900000&lt;/td&gt;&lt;td&gt;3&lt;/td&gt;&lt;td&gt;биде&lt;/td&gt;&lt;td&gt;9&lt;/td&gt;&lt;td&gt;напольные прочие&lt;/td&gt;&lt;td&gt;9&lt;/td&gt;&lt;td&gt;прочие&lt;/td&gt;&lt;td&gt;9&lt;/td&gt;&lt;td&gt;прочие&lt;/td&gt;&lt;/tr&gt;</v>
      </c>
    </row>
    <row r="696" spans="1:11" ht="111" thickBot="1" x14ac:dyDescent="0.3">
      <c r="A696" s="11">
        <v>6910900000</v>
      </c>
      <c r="B696" s="6">
        <v>4</v>
      </c>
      <c r="C696" s="7" t="s">
        <v>3188</v>
      </c>
      <c r="D696" s="6">
        <v>1</v>
      </c>
      <c r="E696" s="7" t="s">
        <v>3184</v>
      </c>
      <c r="F696" s="6">
        <v>1</v>
      </c>
      <c r="G696" s="7" t="s">
        <v>3189</v>
      </c>
      <c r="H696" s="6">
        <v>1</v>
      </c>
      <c r="I696" s="7" t="s">
        <v>3175</v>
      </c>
      <c r="K696" t="str">
        <f t="shared" si="11"/>
        <v>&lt;tr&gt;&lt;td&gt;6910900000&lt;/td&gt;&lt;td&gt;4&lt;/td&gt;&lt;td&gt;унитазы&lt;/td&gt;&lt;td&gt;1&lt;/td&gt;&lt;td&gt;подвесные белые&lt;/td&gt;&lt;td&gt;1&lt;/td&gt;&lt;td&gt;в комплекте со сливным механизмом&lt;/td&gt;&lt;td&gt;1&lt;/td&gt;&lt;td&gt;с крепежной арматурой&lt;/td&gt;&lt;/tr&gt;</v>
      </c>
    </row>
    <row r="697" spans="1:11" ht="111" thickBot="1" x14ac:dyDescent="0.3">
      <c r="A697" s="11">
        <v>6910900000</v>
      </c>
      <c r="B697" s="6">
        <v>4</v>
      </c>
      <c r="C697" s="7" t="s">
        <v>3188</v>
      </c>
      <c r="D697" s="6">
        <v>1</v>
      </c>
      <c r="E697" s="7" t="s">
        <v>3184</v>
      </c>
      <c r="F697" s="6">
        <v>1</v>
      </c>
      <c r="G697" s="7" t="s">
        <v>3189</v>
      </c>
      <c r="H697" s="6">
        <v>9</v>
      </c>
      <c r="I697" s="7" t="s">
        <v>2893</v>
      </c>
      <c r="K697" t="str">
        <f t="shared" si="11"/>
        <v>&lt;tr&gt;&lt;td&gt;6910900000&lt;/td&gt;&lt;td&gt;4&lt;/td&gt;&lt;td&gt;унитазы&lt;/td&gt;&lt;td&gt;1&lt;/td&gt;&lt;td&gt;подвесные белые&lt;/td&gt;&lt;td&gt;1&lt;/td&gt;&lt;td&gt;в комплекте со сливным механизмом&lt;/td&gt;&lt;td&gt;9&lt;/td&gt;&lt;td&gt;прочие&lt;/td&gt;&lt;/tr&gt;</v>
      </c>
    </row>
    <row r="698" spans="1:11" ht="79.5" thickBot="1" x14ac:dyDescent="0.3">
      <c r="A698" s="11">
        <v>6910900000</v>
      </c>
      <c r="B698" s="6">
        <v>4</v>
      </c>
      <c r="C698" s="7" t="s">
        <v>3188</v>
      </c>
      <c r="D698" s="6">
        <v>1</v>
      </c>
      <c r="E698" s="7" t="s">
        <v>3184</v>
      </c>
      <c r="F698" s="6">
        <v>9</v>
      </c>
      <c r="G698" s="7" t="s">
        <v>2893</v>
      </c>
      <c r="H698" s="6">
        <v>1</v>
      </c>
      <c r="I698" s="7" t="s">
        <v>3175</v>
      </c>
      <c r="K698" t="str">
        <f t="shared" si="11"/>
        <v>&lt;tr&gt;&lt;td&gt;6910900000&lt;/td&gt;&lt;td&gt;4&lt;/td&gt;&lt;td&gt;унитазы&lt;/td&gt;&lt;td&gt;1&lt;/td&gt;&lt;td&gt;подвесные белые&lt;/td&gt;&lt;td&gt;9&lt;/td&gt;&lt;td&gt;прочие&lt;/td&gt;&lt;td&gt;1&lt;/td&gt;&lt;td&gt;с крепежной арматурой&lt;/td&gt;&lt;/tr&gt;</v>
      </c>
    </row>
    <row r="699" spans="1:11" ht="48" thickBot="1" x14ac:dyDescent="0.3">
      <c r="A699" s="11">
        <v>6910900000</v>
      </c>
      <c r="B699" s="6">
        <v>4</v>
      </c>
      <c r="C699" s="7" t="s">
        <v>3188</v>
      </c>
      <c r="D699" s="6">
        <v>1</v>
      </c>
      <c r="E699" s="7" t="s">
        <v>3184</v>
      </c>
      <c r="F699" s="6">
        <v>9</v>
      </c>
      <c r="G699" s="7" t="s">
        <v>2893</v>
      </c>
      <c r="H699" s="6">
        <v>9</v>
      </c>
      <c r="I699" s="7" t="s">
        <v>2893</v>
      </c>
      <c r="K699" t="str">
        <f t="shared" si="11"/>
        <v>&lt;tr&gt;&lt;td&gt;6910900000&lt;/td&gt;&lt;td&gt;4&lt;/td&gt;&lt;td&gt;унитазы&lt;/td&gt;&lt;td&gt;1&lt;/td&gt;&lt;td&gt;подвесные белые&lt;/td&gt;&lt;td&gt;9&lt;/td&gt;&lt;td&gt;прочие&lt;/td&gt;&lt;td&gt;9&lt;/td&gt;&lt;td&gt;прочие&lt;/td&gt;&lt;/tr&gt;</v>
      </c>
    </row>
    <row r="700" spans="1:11" ht="111" thickBot="1" x14ac:dyDescent="0.3">
      <c r="A700" s="11">
        <v>6910900000</v>
      </c>
      <c r="B700" s="6">
        <v>4</v>
      </c>
      <c r="C700" s="7" t="s">
        <v>3188</v>
      </c>
      <c r="D700" s="6">
        <v>2</v>
      </c>
      <c r="E700" s="7" t="s">
        <v>3185</v>
      </c>
      <c r="F700" s="6">
        <v>1</v>
      </c>
      <c r="G700" s="7" t="s">
        <v>3189</v>
      </c>
      <c r="H700" s="6">
        <v>1</v>
      </c>
      <c r="I700" s="7" t="s">
        <v>3175</v>
      </c>
      <c r="K700" t="str">
        <f t="shared" si="11"/>
        <v>&lt;tr&gt;&lt;td&gt;6910900000&lt;/td&gt;&lt;td&gt;4&lt;/td&gt;&lt;td&gt;унитазы&lt;/td&gt;&lt;td&gt;2&lt;/td&gt;&lt;td&gt;подвесные прочие&lt;/td&gt;&lt;td&gt;1&lt;/td&gt;&lt;td&gt;в комплекте со сливным механизмом&lt;/td&gt;&lt;td&gt;1&lt;/td&gt;&lt;td&gt;с крепежной арматурой&lt;/td&gt;&lt;/tr&gt;</v>
      </c>
    </row>
    <row r="701" spans="1:11" ht="111" thickBot="1" x14ac:dyDescent="0.3">
      <c r="A701" s="11">
        <v>6910900000</v>
      </c>
      <c r="B701" s="6">
        <v>4</v>
      </c>
      <c r="C701" s="7" t="s">
        <v>3188</v>
      </c>
      <c r="D701" s="6">
        <v>2</v>
      </c>
      <c r="E701" s="7" t="s">
        <v>3185</v>
      </c>
      <c r="F701" s="6">
        <v>1</v>
      </c>
      <c r="G701" s="7" t="s">
        <v>3189</v>
      </c>
      <c r="H701" s="6">
        <v>9</v>
      </c>
      <c r="I701" s="7" t="s">
        <v>2893</v>
      </c>
      <c r="K701" t="str">
        <f t="shared" si="11"/>
        <v>&lt;tr&gt;&lt;td&gt;6910900000&lt;/td&gt;&lt;td&gt;4&lt;/td&gt;&lt;td&gt;унитазы&lt;/td&gt;&lt;td&gt;2&lt;/td&gt;&lt;td&gt;подвесные прочие&lt;/td&gt;&lt;td&gt;1&lt;/td&gt;&lt;td&gt;в комплекте со сливным механизмом&lt;/td&gt;&lt;td&gt;9&lt;/td&gt;&lt;td&gt;прочие&lt;/td&gt;&lt;/tr&gt;</v>
      </c>
    </row>
    <row r="702" spans="1:11" ht="79.5" thickBot="1" x14ac:dyDescent="0.3">
      <c r="A702" s="11">
        <v>6910900000</v>
      </c>
      <c r="B702" s="6">
        <v>4</v>
      </c>
      <c r="C702" s="7" t="s">
        <v>3188</v>
      </c>
      <c r="D702" s="6">
        <v>2</v>
      </c>
      <c r="E702" s="7" t="s">
        <v>3185</v>
      </c>
      <c r="F702" s="6">
        <v>9</v>
      </c>
      <c r="G702" s="7" t="s">
        <v>2893</v>
      </c>
      <c r="H702" s="6">
        <v>1</v>
      </c>
      <c r="I702" s="7" t="s">
        <v>3175</v>
      </c>
      <c r="K702" t="str">
        <f t="shared" si="11"/>
        <v>&lt;tr&gt;&lt;td&gt;6910900000&lt;/td&gt;&lt;td&gt;4&lt;/td&gt;&lt;td&gt;унитазы&lt;/td&gt;&lt;td&gt;2&lt;/td&gt;&lt;td&gt;подвесные прочие&lt;/td&gt;&lt;td&gt;9&lt;/td&gt;&lt;td&gt;прочие&lt;/td&gt;&lt;td&gt;1&lt;/td&gt;&lt;td&gt;с крепежной арматурой&lt;/td&gt;&lt;/tr&gt;</v>
      </c>
    </row>
    <row r="703" spans="1:11" ht="48" thickBot="1" x14ac:dyDescent="0.3">
      <c r="A703" s="11">
        <v>6910900000</v>
      </c>
      <c r="B703" s="6">
        <v>4</v>
      </c>
      <c r="C703" s="7" t="s">
        <v>3188</v>
      </c>
      <c r="D703" s="6">
        <v>2</v>
      </c>
      <c r="E703" s="7" t="s">
        <v>3185</v>
      </c>
      <c r="F703" s="6">
        <v>9</v>
      </c>
      <c r="G703" s="7" t="s">
        <v>2893</v>
      </c>
      <c r="H703" s="6">
        <v>9</v>
      </c>
      <c r="I703" s="7" t="s">
        <v>2893</v>
      </c>
      <c r="K703" t="str">
        <f t="shared" si="11"/>
        <v>&lt;tr&gt;&lt;td&gt;6910900000&lt;/td&gt;&lt;td&gt;4&lt;/td&gt;&lt;td&gt;унитазы&lt;/td&gt;&lt;td&gt;2&lt;/td&gt;&lt;td&gt;подвесные прочие&lt;/td&gt;&lt;td&gt;9&lt;/td&gt;&lt;td&gt;прочие&lt;/td&gt;&lt;td&gt;9&lt;/td&gt;&lt;td&gt;прочие&lt;/td&gt;&lt;/tr&gt;</v>
      </c>
    </row>
    <row r="704" spans="1:11" ht="111" thickBot="1" x14ac:dyDescent="0.3">
      <c r="A704" s="11">
        <v>6910900000</v>
      </c>
      <c r="B704" s="6">
        <v>4</v>
      </c>
      <c r="C704" s="7" t="s">
        <v>3188</v>
      </c>
      <c r="D704" s="6">
        <v>3</v>
      </c>
      <c r="E704" s="7" t="s">
        <v>3186</v>
      </c>
      <c r="F704" s="6">
        <v>1</v>
      </c>
      <c r="G704" s="7" t="s">
        <v>3189</v>
      </c>
      <c r="H704" s="6">
        <v>1</v>
      </c>
      <c r="I704" s="7" t="s">
        <v>3175</v>
      </c>
      <c r="K704" t="str">
        <f t="shared" si="11"/>
        <v>&lt;tr&gt;&lt;td&gt;6910900000&lt;/td&gt;&lt;td&gt;4&lt;/td&gt;&lt;td&gt;унитазы&lt;/td&gt;&lt;td&gt;3&lt;/td&gt;&lt;td&gt;напольные белые&lt;/td&gt;&lt;td&gt;1&lt;/td&gt;&lt;td&gt;в комплекте со сливным механизмом&lt;/td&gt;&lt;td&gt;1&lt;/td&gt;&lt;td&gt;с крепежной арматурой&lt;/td&gt;&lt;/tr&gt;</v>
      </c>
    </row>
    <row r="705" spans="1:11" ht="111" thickBot="1" x14ac:dyDescent="0.3">
      <c r="A705" s="11">
        <v>6910900000</v>
      </c>
      <c r="B705" s="6">
        <v>4</v>
      </c>
      <c r="C705" s="7" t="s">
        <v>3188</v>
      </c>
      <c r="D705" s="6">
        <v>3</v>
      </c>
      <c r="E705" s="7" t="s">
        <v>3186</v>
      </c>
      <c r="F705" s="6">
        <v>1</v>
      </c>
      <c r="G705" s="7" t="s">
        <v>3189</v>
      </c>
      <c r="H705" s="6">
        <v>9</v>
      </c>
      <c r="I705" s="7" t="s">
        <v>2893</v>
      </c>
      <c r="K705" t="str">
        <f t="shared" si="11"/>
        <v>&lt;tr&gt;&lt;td&gt;6910900000&lt;/td&gt;&lt;td&gt;4&lt;/td&gt;&lt;td&gt;унитазы&lt;/td&gt;&lt;td&gt;3&lt;/td&gt;&lt;td&gt;напольные белые&lt;/td&gt;&lt;td&gt;1&lt;/td&gt;&lt;td&gt;в комплекте со сливным механизмом&lt;/td&gt;&lt;td&gt;9&lt;/td&gt;&lt;td&gt;прочие&lt;/td&gt;&lt;/tr&gt;</v>
      </c>
    </row>
    <row r="706" spans="1:11" ht="79.5" thickBot="1" x14ac:dyDescent="0.3">
      <c r="A706" s="11">
        <v>6910900000</v>
      </c>
      <c r="B706" s="6">
        <v>4</v>
      </c>
      <c r="C706" s="7" t="s">
        <v>3188</v>
      </c>
      <c r="D706" s="6">
        <v>3</v>
      </c>
      <c r="E706" s="7" t="s">
        <v>3186</v>
      </c>
      <c r="F706" s="6">
        <v>9</v>
      </c>
      <c r="G706" s="7" t="s">
        <v>2893</v>
      </c>
      <c r="H706" s="6">
        <v>1</v>
      </c>
      <c r="I706" s="7" t="s">
        <v>3175</v>
      </c>
      <c r="K706" t="str">
        <f t="shared" ref="K706:K769" si="12">_xlfn.CONCAT("&lt;tr&gt;","&lt;td&gt;",A706,"&lt;/td&gt;","&lt;td&gt;",B706,"&lt;/td&gt;","&lt;td&gt;",C706,"&lt;/td&gt;","&lt;td&gt;",D706,"&lt;/td&gt;","&lt;td&gt;",E706,"&lt;/td&gt;","&lt;td&gt;",F706,"&lt;/td&gt;","&lt;td&gt;",G706,"&lt;/td&gt;","&lt;td&gt;",H706,"&lt;/td&gt;","&lt;td&gt;",I706,"&lt;/td&gt;","&lt;/tr&gt;")</f>
        <v>&lt;tr&gt;&lt;td&gt;6910900000&lt;/td&gt;&lt;td&gt;4&lt;/td&gt;&lt;td&gt;унитазы&lt;/td&gt;&lt;td&gt;3&lt;/td&gt;&lt;td&gt;напольные белые&lt;/td&gt;&lt;td&gt;9&lt;/td&gt;&lt;td&gt;прочие&lt;/td&gt;&lt;td&gt;1&lt;/td&gt;&lt;td&gt;с крепежной арматурой&lt;/td&gt;&lt;/tr&gt;</v>
      </c>
    </row>
    <row r="707" spans="1:11" ht="48" thickBot="1" x14ac:dyDescent="0.3">
      <c r="A707" s="11">
        <v>6910900000</v>
      </c>
      <c r="B707" s="6">
        <v>4</v>
      </c>
      <c r="C707" s="7" t="s">
        <v>3188</v>
      </c>
      <c r="D707" s="6">
        <v>3</v>
      </c>
      <c r="E707" s="7" t="s">
        <v>3186</v>
      </c>
      <c r="F707" s="6">
        <v>9</v>
      </c>
      <c r="G707" s="7" t="s">
        <v>2893</v>
      </c>
      <c r="H707" s="6">
        <v>9</v>
      </c>
      <c r="I707" s="7" t="s">
        <v>2893</v>
      </c>
      <c r="K707" t="str">
        <f t="shared" si="12"/>
        <v>&lt;tr&gt;&lt;td&gt;6910900000&lt;/td&gt;&lt;td&gt;4&lt;/td&gt;&lt;td&gt;унитазы&lt;/td&gt;&lt;td&gt;3&lt;/td&gt;&lt;td&gt;напольные белые&lt;/td&gt;&lt;td&gt;9&lt;/td&gt;&lt;td&gt;прочие&lt;/td&gt;&lt;td&gt;9&lt;/td&gt;&lt;td&gt;прочие&lt;/td&gt;&lt;/tr&gt;</v>
      </c>
    </row>
    <row r="708" spans="1:11" ht="111" thickBot="1" x14ac:dyDescent="0.3">
      <c r="A708" s="11">
        <v>6910900000</v>
      </c>
      <c r="B708" s="6">
        <v>4</v>
      </c>
      <c r="C708" s="7" t="s">
        <v>3188</v>
      </c>
      <c r="D708" s="6">
        <v>9</v>
      </c>
      <c r="E708" s="7" t="s">
        <v>3187</v>
      </c>
      <c r="F708" s="6">
        <v>1</v>
      </c>
      <c r="G708" s="7" t="s">
        <v>3189</v>
      </c>
      <c r="H708" s="6">
        <v>1</v>
      </c>
      <c r="I708" s="7" t="s">
        <v>3175</v>
      </c>
      <c r="K708" t="str">
        <f t="shared" si="12"/>
        <v>&lt;tr&gt;&lt;td&gt;6910900000&lt;/td&gt;&lt;td&gt;4&lt;/td&gt;&lt;td&gt;унитазы&lt;/td&gt;&lt;td&gt;9&lt;/td&gt;&lt;td&gt;напольные прочие&lt;/td&gt;&lt;td&gt;1&lt;/td&gt;&lt;td&gt;в комплекте со сливным механизмом&lt;/td&gt;&lt;td&gt;1&lt;/td&gt;&lt;td&gt;с крепежной арматурой&lt;/td&gt;&lt;/tr&gt;</v>
      </c>
    </row>
    <row r="709" spans="1:11" ht="111" thickBot="1" x14ac:dyDescent="0.3">
      <c r="A709" s="11">
        <v>6910900000</v>
      </c>
      <c r="B709" s="6">
        <v>4</v>
      </c>
      <c r="C709" s="7" t="s">
        <v>3188</v>
      </c>
      <c r="D709" s="6">
        <v>9</v>
      </c>
      <c r="E709" s="7" t="s">
        <v>3187</v>
      </c>
      <c r="F709" s="6">
        <v>1</v>
      </c>
      <c r="G709" s="7" t="s">
        <v>3189</v>
      </c>
      <c r="H709" s="6">
        <v>9</v>
      </c>
      <c r="I709" s="7" t="s">
        <v>2893</v>
      </c>
      <c r="K709" t="str">
        <f t="shared" si="12"/>
        <v>&lt;tr&gt;&lt;td&gt;6910900000&lt;/td&gt;&lt;td&gt;4&lt;/td&gt;&lt;td&gt;унитазы&lt;/td&gt;&lt;td&gt;9&lt;/td&gt;&lt;td&gt;напольные прочие&lt;/td&gt;&lt;td&gt;1&lt;/td&gt;&lt;td&gt;в комплекте со сливным механизмом&lt;/td&gt;&lt;td&gt;9&lt;/td&gt;&lt;td&gt;прочие&lt;/td&gt;&lt;/tr&gt;</v>
      </c>
    </row>
    <row r="710" spans="1:11" ht="79.5" thickBot="1" x14ac:dyDescent="0.3">
      <c r="A710" s="11">
        <v>6910900000</v>
      </c>
      <c r="B710" s="6">
        <v>4</v>
      </c>
      <c r="C710" s="7" t="s">
        <v>3188</v>
      </c>
      <c r="D710" s="6">
        <v>9</v>
      </c>
      <c r="E710" s="7" t="s">
        <v>3187</v>
      </c>
      <c r="F710" s="6">
        <v>9</v>
      </c>
      <c r="G710" s="7" t="s">
        <v>2893</v>
      </c>
      <c r="H710" s="6">
        <v>1</v>
      </c>
      <c r="I710" s="7" t="s">
        <v>3175</v>
      </c>
      <c r="K710" t="str">
        <f t="shared" si="12"/>
        <v>&lt;tr&gt;&lt;td&gt;6910900000&lt;/td&gt;&lt;td&gt;4&lt;/td&gt;&lt;td&gt;унитазы&lt;/td&gt;&lt;td&gt;9&lt;/td&gt;&lt;td&gt;напольные прочие&lt;/td&gt;&lt;td&gt;9&lt;/td&gt;&lt;td&gt;прочие&lt;/td&gt;&lt;td&gt;1&lt;/td&gt;&lt;td&gt;с крепежной арматурой&lt;/td&gt;&lt;/tr&gt;</v>
      </c>
    </row>
    <row r="711" spans="1:11" ht="48" thickBot="1" x14ac:dyDescent="0.3">
      <c r="A711" s="11">
        <v>6910900000</v>
      </c>
      <c r="B711" s="6">
        <v>4</v>
      </c>
      <c r="C711" s="7" t="s">
        <v>3188</v>
      </c>
      <c r="D711" s="6">
        <v>9</v>
      </c>
      <c r="E711" s="7" t="s">
        <v>3187</v>
      </c>
      <c r="F711" s="6">
        <v>9</v>
      </c>
      <c r="G711" s="7" t="s">
        <v>2893</v>
      </c>
      <c r="H711" s="6">
        <v>9</v>
      </c>
      <c r="I711" s="7" t="s">
        <v>2893</v>
      </c>
      <c r="K711" t="str">
        <f t="shared" si="12"/>
        <v>&lt;tr&gt;&lt;td&gt;6910900000&lt;/td&gt;&lt;td&gt;4&lt;/td&gt;&lt;td&gt;унитазы&lt;/td&gt;&lt;td&gt;9&lt;/td&gt;&lt;td&gt;напольные прочие&lt;/td&gt;&lt;td&gt;9&lt;/td&gt;&lt;td&gt;прочие&lt;/td&gt;&lt;td&gt;9&lt;/td&gt;&lt;td&gt;прочие&lt;/td&gt;&lt;/tr&gt;</v>
      </c>
    </row>
    <row r="712" spans="1:11" ht="111" thickBot="1" x14ac:dyDescent="0.3">
      <c r="A712" s="11">
        <v>6910900000</v>
      </c>
      <c r="B712" s="6">
        <v>5</v>
      </c>
      <c r="C712" s="7" t="s">
        <v>3190</v>
      </c>
      <c r="D712" s="6">
        <v>1</v>
      </c>
      <c r="E712" s="7" t="s">
        <v>3191</v>
      </c>
      <c r="F712" s="6">
        <v>1</v>
      </c>
      <c r="G712" s="7" t="s">
        <v>3189</v>
      </c>
      <c r="H712" s="6">
        <v>1</v>
      </c>
      <c r="I712" s="7" t="s">
        <v>3175</v>
      </c>
      <c r="K712" t="str">
        <f t="shared" si="12"/>
        <v>&lt;tr&gt;&lt;td&gt;6910900000&lt;/td&gt;&lt;td&gt;5&lt;/td&gt;&lt;td&gt;сливные бачки&lt;/td&gt;&lt;td&gt;1&lt;/td&gt;&lt;td&gt;отдельно вывешиваемые белые&lt;/td&gt;&lt;td&gt;1&lt;/td&gt;&lt;td&gt;в комплекте со сливным механизмом&lt;/td&gt;&lt;td&gt;1&lt;/td&gt;&lt;td&gt;с крепежной арматурой&lt;/td&gt;&lt;/tr&gt;</v>
      </c>
    </row>
    <row r="713" spans="1:11" ht="111" thickBot="1" x14ac:dyDescent="0.3">
      <c r="A713" s="11">
        <v>6910900000</v>
      </c>
      <c r="B713" s="6">
        <v>5</v>
      </c>
      <c r="C713" s="7" t="s">
        <v>3190</v>
      </c>
      <c r="D713" s="6">
        <v>1</v>
      </c>
      <c r="E713" s="7" t="s">
        <v>3191</v>
      </c>
      <c r="F713" s="6">
        <v>1</v>
      </c>
      <c r="G713" s="7" t="s">
        <v>3189</v>
      </c>
      <c r="H713" s="6">
        <v>9</v>
      </c>
      <c r="I713" s="7" t="s">
        <v>2893</v>
      </c>
      <c r="K713" t="str">
        <f t="shared" si="12"/>
        <v>&lt;tr&gt;&lt;td&gt;6910900000&lt;/td&gt;&lt;td&gt;5&lt;/td&gt;&lt;td&gt;сливные бачки&lt;/td&gt;&lt;td&gt;1&lt;/td&gt;&lt;td&gt;отдельно вывешиваемые белые&lt;/td&gt;&lt;td&gt;1&lt;/td&gt;&lt;td&gt;в комплекте со сливным механизмом&lt;/td&gt;&lt;td&gt;9&lt;/td&gt;&lt;td&gt;прочие&lt;/td&gt;&lt;/tr&gt;</v>
      </c>
    </row>
    <row r="714" spans="1:11" ht="79.5" thickBot="1" x14ac:dyDescent="0.3">
      <c r="A714" s="11">
        <v>6910900000</v>
      </c>
      <c r="B714" s="6">
        <v>5</v>
      </c>
      <c r="C714" s="7" t="s">
        <v>3190</v>
      </c>
      <c r="D714" s="6">
        <v>1</v>
      </c>
      <c r="E714" s="7" t="s">
        <v>3191</v>
      </c>
      <c r="F714" s="6">
        <v>9</v>
      </c>
      <c r="G714" s="7" t="s">
        <v>2893</v>
      </c>
      <c r="H714" s="6">
        <v>1</v>
      </c>
      <c r="I714" s="7" t="s">
        <v>3175</v>
      </c>
      <c r="K714" t="str">
        <f t="shared" si="12"/>
        <v>&lt;tr&gt;&lt;td&gt;6910900000&lt;/td&gt;&lt;td&gt;5&lt;/td&gt;&lt;td&gt;сливные бачки&lt;/td&gt;&lt;td&gt;1&lt;/td&gt;&lt;td&gt;отдельно вывешиваемые белые&lt;/td&gt;&lt;td&gt;9&lt;/td&gt;&lt;td&gt;прочие&lt;/td&gt;&lt;td&gt;1&lt;/td&gt;&lt;td&gt;с крепежной арматурой&lt;/td&gt;&lt;/tr&gt;</v>
      </c>
    </row>
    <row r="715" spans="1:11" ht="79.5" thickBot="1" x14ac:dyDescent="0.3">
      <c r="A715" s="11">
        <v>6910900000</v>
      </c>
      <c r="B715" s="6">
        <v>5</v>
      </c>
      <c r="C715" s="7" t="s">
        <v>3190</v>
      </c>
      <c r="D715" s="6">
        <v>1</v>
      </c>
      <c r="E715" s="7" t="s">
        <v>3191</v>
      </c>
      <c r="F715" s="6">
        <v>9</v>
      </c>
      <c r="G715" s="7" t="s">
        <v>2893</v>
      </c>
      <c r="H715" s="6">
        <v>9</v>
      </c>
      <c r="I715" s="7" t="s">
        <v>2893</v>
      </c>
      <c r="K715" t="str">
        <f t="shared" si="12"/>
        <v>&lt;tr&gt;&lt;td&gt;6910900000&lt;/td&gt;&lt;td&gt;5&lt;/td&gt;&lt;td&gt;сливные бачки&lt;/td&gt;&lt;td&gt;1&lt;/td&gt;&lt;td&gt;отдельно вывешиваемые белые&lt;/td&gt;&lt;td&gt;9&lt;/td&gt;&lt;td&gt;прочие&lt;/td&gt;&lt;td&gt;9&lt;/td&gt;&lt;td&gt;прочие&lt;/td&gt;&lt;/tr&gt;</v>
      </c>
    </row>
    <row r="716" spans="1:11" ht="111" thickBot="1" x14ac:dyDescent="0.3">
      <c r="A716" s="11">
        <v>6910900000</v>
      </c>
      <c r="B716" s="6">
        <v>5</v>
      </c>
      <c r="C716" s="7" t="s">
        <v>3190</v>
      </c>
      <c r="D716" s="6">
        <v>2</v>
      </c>
      <c r="E716" s="7" t="s">
        <v>3192</v>
      </c>
      <c r="F716" s="6">
        <v>1</v>
      </c>
      <c r="G716" s="7" t="s">
        <v>3189</v>
      </c>
      <c r="H716" s="6">
        <v>1</v>
      </c>
      <c r="I716" s="7" t="s">
        <v>3175</v>
      </c>
      <c r="K716" t="str">
        <f t="shared" si="12"/>
        <v>&lt;tr&gt;&lt;td&gt;6910900000&lt;/td&gt;&lt;td&gt;5&lt;/td&gt;&lt;td&gt;сливные бачки&lt;/td&gt;&lt;td&gt;2&lt;/td&gt;&lt;td&gt;отдельно вывешиваемые прочие&lt;/td&gt;&lt;td&gt;1&lt;/td&gt;&lt;td&gt;в комплекте со сливным механизмом&lt;/td&gt;&lt;td&gt;1&lt;/td&gt;&lt;td&gt;с крепежной арматурой&lt;/td&gt;&lt;/tr&gt;</v>
      </c>
    </row>
    <row r="717" spans="1:11" ht="111" thickBot="1" x14ac:dyDescent="0.3">
      <c r="A717" s="11">
        <v>6910900000</v>
      </c>
      <c r="B717" s="6">
        <v>5</v>
      </c>
      <c r="C717" s="7" t="s">
        <v>3190</v>
      </c>
      <c r="D717" s="6">
        <v>2</v>
      </c>
      <c r="E717" s="7" t="s">
        <v>3192</v>
      </c>
      <c r="F717" s="6">
        <v>1</v>
      </c>
      <c r="G717" s="7" t="s">
        <v>3189</v>
      </c>
      <c r="H717" s="6">
        <v>9</v>
      </c>
      <c r="I717" s="7" t="s">
        <v>2893</v>
      </c>
      <c r="K717" t="str">
        <f t="shared" si="12"/>
        <v>&lt;tr&gt;&lt;td&gt;6910900000&lt;/td&gt;&lt;td&gt;5&lt;/td&gt;&lt;td&gt;сливные бачки&lt;/td&gt;&lt;td&gt;2&lt;/td&gt;&lt;td&gt;отдельно вывешиваемые прочие&lt;/td&gt;&lt;td&gt;1&lt;/td&gt;&lt;td&gt;в комплекте со сливным механизмом&lt;/td&gt;&lt;td&gt;9&lt;/td&gt;&lt;td&gt;прочие&lt;/td&gt;&lt;/tr&gt;</v>
      </c>
    </row>
    <row r="718" spans="1:11" ht="79.5" thickBot="1" x14ac:dyDescent="0.3">
      <c r="A718" s="11">
        <v>6910900000</v>
      </c>
      <c r="B718" s="6">
        <v>5</v>
      </c>
      <c r="C718" s="7" t="s">
        <v>3190</v>
      </c>
      <c r="D718" s="6">
        <v>2</v>
      </c>
      <c r="E718" s="7" t="s">
        <v>3192</v>
      </c>
      <c r="F718" s="6">
        <v>9</v>
      </c>
      <c r="G718" s="7" t="s">
        <v>2893</v>
      </c>
      <c r="H718" s="6">
        <v>1</v>
      </c>
      <c r="I718" s="7" t="s">
        <v>3175</v>
      </c>
      <c r="K718" t="str">
        <f t="shared" si="12"/>
        <v>&lt;tr&gt;&lt;td&gt;6910900000&lt;/td&gt;&lt;td&gt;5&lt;/td&gt;&lt;td&gt;сливные бачки&lt;/td&gt;&lt;td&gt;2&lt;/td&gt;&lt;td&gt;отдельно вывешиваемые прочие&lt;/td&gt;&lt;td&gt;9&lt;/td&gt;&lt;td&gt;прочие&lt;/td&gt;&lt;td&gt;1&lt;/td&gt;&lt;td&gt;с крепежной арматурой&lt;/td&gt;&lt;/tr&gt;</v>
      </c>
    </row>
    <row r="719" spans="1:11" ht="79.5" thickBot="1" x14ac:dyDescent="0.3">
      <c r="A719" s="11">
        <v>6910900000</v>
      </c>
      <c r="B719" s="6">
        <v>5</v>
      </c>
      <c r="C719" s="7" t="s">
        <v>3190</v>
      </c>
      <c r="D719" s="6">
        <v>2</v>
      </c>
      <c r="E719" s="7" t="s">
        <v>3192</v>
      </c>
      <c r="F719" s="6">
        <v>9</v>
      </c>
      <c r="G719" s="7" t="s">
        <v>2893</v>
      </c>
      <c r="H719" s="6">
        <v>9</v>
      </c>
      <c r="I719" s="7" t="s">
        <v>2893</v>
      </c>
      <c r="K719" t="str">
        <f t="shared" si="12"/>
        <v>&lt;tr&gt;&lt;td&gt;6910900000&lt;/td&gt;&lt;td&gt;5&lt;/td&gt;&lt;td&gt;сливные бачки&lt;/td&gt;&lt;td&gt;2&lt;/td&gt;&lt;td&gt;отдельно вывешиваемые прочие&lt;/td&gt;&lt;td&gt;9&lt;/td&gt;&lt;td&gt;прочие&lt;/td&gt;&lt;td&gt;9&lt;/td&gt;&lt;td&gt;прочие&lt;/td&gt;&lt;/tr&gt;</v>
      </c>
    </row>
    <row r="720" spans="1:11" ht="111" thickBot="1" x14ac:dyDescent="0.3">
      <c r="A720" s="11">
        <v>6910900000</v>
      </c>
      <c r="B720" s="6">
        <v>5</v>
      </c>
      <c r="C720" s="7" t="s">
        <v>3190</v>
      </c>
      <c r="D720" s="6">
        <v>3</v>
      </c>
      <c r="E720" s="7" t="s">
        <v>3179</v>
      </c>
      <c r="F720" s="6">
        <v>1</v>
      </c>
      <c r="G720" s="7" t="s">
        <v>3189</v>
      </c>
      <c r="H720" s="6">
        <v>1</v>
      </c>
      <c r="I720" s="7" t="s">
        <v>3175</v>
      </c>
      <c r="K720" t="str">
        <f t="shared" si="12"/>
        <v>&lt;tr&gt;&lt;td&gt;6910900000&lt;/td&gt;&lt;td&gt;5&lt;/td&gt;&lt;td&gt;сливные бачки&lt;/td&gt;&lt;td&gt;3&lt;/td&gt;&lt;td&gt;прочие белые&lt;/td&gt;&lt;td&gt;1&lt;/td&gt;&lt;td&gt;в комплекте со сливным механизмом&lt;/td&gt;&lt;td&gt;1&lt;/td&gt;&lt;td&gt;с крепежной арматурой&lt;/td&gt;&lt;/tr&gt;</v>
      </c>
    </row>
    <row r="721" spans="1:11" ht="111" thickBot="1" x14ac:dyDescent="0.3">
      <c r="A721" s="11">
        <v>6910900000</v>
      </c>
      <c r="B721" s="6">
        <v>5</v>
      </c>
      <c r="C721" s="7" t="s">
        <v>3190</v>
      </c>
      <c r="D721" s="6">
        <v>3</v>
      </c>
      <c r="E721" s="7" t="s">
        <v>3179</v>
      </c>
      <c r="F721" s="6">
        <v>1</v>
      </c>
      <c r="G721" s="7" t="s">
        <v>3189</v>
      </c>
      <c r="H721" s="6">
        <v>9</v>
      </c>
      <c r="I721" s="7" t="s">
        <v>2893</v>
      </c>
      <c r="K721" t="str">
        <f t="shared" si="12"/>
        <v>&lt;tr&gt;&lt;td&gt;6910900000&lt;/td&gt;&lt;td&gt;5&lt;/td&gt;&lt;td&gt;сливные бачки&lt;/td&gt;&lt;td&gt;3&lt;/td&gt;&lt;td&gt;прочие белые&lt;/td&gt;&lt;td&gt;1&lt;/td&gt;&lt;td&gt;в комплекте со сливным механизмом&lt;/td&gt;&lt;td&gt;9&lt;/td&gt;&lt;td&gt;прочие&lt;/td&gt;&lt;/tr&gt;</v>
      </c>
    </row>
    <row r="722" spans="1:11" ht="79.5" thickBot="1" x14ac:dyDescent="0.3">
      <c r="A722" s="11">
        <v>6910900000</v>
      </c>
      <c r="B722" s="6">
        <v>5</v>
      </c>
      <c r="C722" s="7" t="s">
        <v>3190</v>
      </c>
      <c r="D722" s="6">
        <v>3</v>
      </c>
      <c r="E722" s="7" t="s">
        <v>3179</v>
      </c>
      <c r="F722" s="6">
        <v>9</v>
      </c>
      <c r="G722" s="7" t="s">
        <v>2893</v>
      </c>
      <c r="H722" s="6">
        <v>1</v>
      </c>
      <c r="I722" s="7" t="s">
        <v>3175</v>
      </c>
      <c r="K722" t="str">
        <f t="shared" si="12"/>
        <v>&lt;tr&gt;&lt;td&gt;6910900000&lt;/td&gt;&lt;td&gt;5&lt;/td&gt;&lt;td&gt;сливные бачки&lt;/td&gt;&lt;td&gt;3&lt;/td&gt;&lt;td&gt;прочие белые&lt;/td&gt;&lt;td&gt;9&lt;/td&gt;&lt;td&gt;прочие&lt;/td&gt;&lt;td&gt;1&lt;/td&gt;&lt;td&gt;с крепежной арматурой&lt;/td&gt;&lt;/tr&gt;</v>
      </c>
    </row>
    <row r="723" spans="1:11" ht="32.25" thickBot="1" x14ac:dyDescent="0.3">
      <c r="A723" s="11">
        <v>6910900000</v>
      </c>
      <c r="B723" s="6">
        <v>5</v>
      </c>
      <c r="C723" s="7" t="s">
        <v>3190</v>
      </c>
      <c r="D723" s="6">
        <v>3</v>
      </c>
      <c r="E723" s="7" t="s">
        <v>3179</v>
      </c>
      <c r="F723" s="6">
        <v>9</v>
      </c>
      <c r="G723" s="7" t="s">
        <v>2893</v>
      </c>
      <c r="H723" s="6">
        <v>9</v>
      </c>
      <c r="I723" s="7" t="s">
        <v>2893</v>
      </c>
      <c r="K723" t="str">
        <f t="shared" si="12"/>
        <v>&lt;tr&gt;&lt;td&gt;6910900000&lt;/td&gt;&lt;td&gt;5&lt;/td&gt;&lt;td&gt;сливные бачки&lt;/td&gt;&lt;td&gt;3&lt;/td&gt;&lt;td&gt;прочие белые&lt;/td&gt;&lt;td&gt;9&lt;/td&gt;&lt;td&gt;прочие&lt;/td&gt;&lt;td&gt;9&lt;/td&gt;&lt;td&gt;прочие&lt;/td&gt;&lt;/tr&gt;</v>
      </c>
    </row>
    <row r="724" spans="1:11" ht="111" thickBot="1" x14ac:dyDescent="0.3">
      <c r="A724" s="11">
        <v>6910900000</v>
      </c>
      <c r="B724" s="6">
        <v>5</v>
      </c>
      <c r="C724" s="7" t="s">
        <v>3190</v>
      </c>
      <c r="D724" s="6">
        <v>9</v>
      </c>
      <c r="E724" s="7" t="s">
        <v>2893</v>
      </c>
      <c r="F724" s="6">
        <v>1</v>
      </c>
      <c r="G724" s="7" t="s">
        <v>3189</v>
      </c>
      <c r="H724" s="6">
        <v>1</v>
      </c>
      <c r="I724" s="7" t="s">
        <v>3175</v>
      </c>
      <c r="K724" t="str">
        <f t="shared" si="12"/>
        <v>&lt;tr&gt;&lt;td&gt;6910900000&lt;/td&gt;&lt;td&gt;5&lt;/td&gt;&lt;td&gt;сливные бачки&lt;/td&gt;&lt;td&gt;9&lt;/td&gt;&lt;td&gt;прочие&lt;/td&gt;&lt;td&gt;1&lt;/td&gt;&lt;td&gt;в комплекте со сливным механизмом&lt;/td&gt;&lt;td&gt;1&lt;/td&gt;&lt;td&gt;с крепежной арматурой&lt;/td&gt;&lt;/tr&gt;</v>
      </c>
    </row>
    <row r="725" spans="1:11" ht="111" thickBot="1" x14ac:dyDescent="0.3">
      <c r="A725" s="11">
        <v>6910900000</v>
      </c>
      <c r="B725" s="6">
        <v>5</v>
      </c>
      <c r="C725" s="7" t="s">
        <v>3190</v>
      </c>
      <c r="D725" s="6">
        <v>9</v>
      </c>
      <c r="E725" s="7" t="s">
        <v>2893</v>
      </c>
      <c r="F725" s="6">
        <v>1</v>
      </c>
      <c r="G725" s="7" t="s">
        <v>3189</v>
      </c>
      <c r="H725" s="6">
        <v>9</v>
      </c>
      <c r="I725" s="7" t="s">
        <v>2893</v>
      </c>
      <c r="K725" t="str">
        <f t="shared" si="12"/>
        <v>&lt;tr&gt;&lt;td&gt;6910900000&lt;/td&gt;&lt;td&gt;5&lt;/td&gt;&lt;td&gt;сливные бачки&lt;/td&gt;&lt;td&gt;9&lt;/td&gt;&lt;td&gt;прочие&lt;/td&gt;&lt;td&gt;1&lt;/td&gt;&lt;td&gt;в комплекте со сливным механизмом&lt;/td&gt;&lt;td&gt;9&lt;/td&gt;&lt;td&gt;прочие&lt;/td&gt;&lt;/tr&gt;</v>
      </c>
    </row>
    <row r="726" spans="1:11" ht="79.5" thickBot="1" x14ac:dyDescent="0.3">
      <c r="A726" s="11">
        <v>6910900000</v>
      </c>
      <c r="B726" s="6">
        <v>5</v>
      </c>
      <c r="C726" s="7" t="s">
        <v>3190</v>
      </c>
      <c r="D726" s="6">
        <v>9</v>
      </c>
      <c r="E726" s="7" t="s">
        <v>2893</v>
      </c>
      <c r="F726" s="6">
        <v>9</v>
      </c>
      <c r="G726" s="7" t="s">
        <v>2893</v>
      </c>
      <c r="H726" s="6">
        <v>1</v>
      </c>
      <c r="I726" s="7" t="s">
        <v>3175</v>
      </c>
      <c r="K726" t="str">
        <f t="shared" si="12"/>
        <v>&lt;tr&gt;&lt;td&gt;6910900000&lt;/td&gt;&lt;td&gt;5&lt;/td&gt;&lt;td&gt;сливные бачки&lt;/td&gt;&lt;td&gt;9&lt;/td&gt;&lt;td&gt;прочие&lt;/td&gt;&lt;td&gt;9&lt;/td&gt;&lt;td&gt;прочие&lt;/td&gt;&lt;td&gt;1&lt;/td&gt;&lt;td&gt;с крепежной арматурой&lt;/td&gt;&lt;/tr&gt;</v>
      </c>
    </row>
    <row r="727" spans="1:11" ht="32.25" thickBot="1" x14ac:dyDescent="0.3">
      <c r="A727" s="11">
        <v>6910900000</v>
      </c>
      <c r="B727" s="6">
        <v>5</v>
      </c>
      <c r="C727" s="7" t="s">
        <v>3190</v>
      </c>
      <c r="D727" s="6">
        <v>9</v>
      </c>
      <c r="E727" s="7" t="s">
        <v>2893</v>
      </c>
      <c r="F727" s="6">
        <v>9</v>
      </c>
      <c r="G727" s="7" t="s">
        <v>2893</v>
      </c>
      <c r="H727" s="6">
        <v>9</v>
      </c>
      <c r="I727" s="7" t="s">
        <v>2893</v>
      </c>
      <c r="K727" t="str">
        <f t="shared" si="12"/>
        <v>&lt;tr&gt;&lt;td&gt;6910900000&lt;/td&gt;&lt;td&gt;5&lt;/td&gt;&lt;td&gt;сливные бачки&lt;/td&gt;&lt;td&gt;9&lt;/td&gt;&lt;td&gt;прочие&lt;/td&gt;&lt;td&gt;9&lt;/td&gt;&lt;td&gt;прочие&lt;/td&gt;&lt;td&gt;9&lt;/td&gt;&lt;td&gt;прочие&lt;/td&gt;&lt;/tr&gt;</v>
      </c>
    </row>
    <row r="728" spans="1:11" ht="111" thickBot="1" x14ac:dyDescent="0.3">
      <c r="A728" s="11">
        <v>6910900000</v>
      </c>
      <c r="B728" s="6">
        <v>6</v>
      </c>
      <c r="C728" s="7" t="s">
        <v>3193</v>
      </c>
      <c r="D728" s="6">
        <v>1</v>
      </c>
      <c r="E728" s="7" t="s">
        <v>3182</v>
      </c>
      <c r="F728" s="6">
        <v>1</v>
      </c>
      <c r="G728" s="7" t="s">
        <v>3174</v>
      </c>
      <c r="H728" s="6">
        <v>1</v>
      </c>
      <c r="I728" s="7" t="s">
        <v>3175</v>
      </c>
      <c r="K728" t="str">
        <f t="shared" si="12"/>
        <v>&lt;tr&gt;&lt;td&gt;6910900000&lt;/td&gt;&lt;td&gt;6&lt;/td&gt;&lt;td&gt;писсуары&lt;/td&gt;&lt;td&gt;1&lt;/td&gt;&lt;td&gt;белые&lt;/td&gt;&lt;td&gt;1&lt;/td&gt;&lt;td&gt;в комплекте с сантехнической арматурой&lt;/td&gt;&lt;td&gt;1&lt;/td&gt;&lt;td&gt;с крепежной арматурой&lt;/td&gt;&lt;/tr&gt;</v>
      </c>
    </row>
    <row r="729" spans="1:11" ht="111" thickBot="1" x14ac:dyDescent="0.3">
      <c r="A729" s="11">
        <v>6910900000</v>
      </c>
      <c r="B729" s="6">
        <v>6</v>
      </c>
      <c r="C729" s="7" t="s">
        <v>3193</v>
      </c>
      <c r="D729" s="6">
        <v>1</v>
      </c>
      <c r="E729" s="7" t="s">
        <v>3182</v>
      </c>
      <c r="F729" s="6">
        <v>1</v>
      </c>
      <c r="G729" s="7" t="s">
        <v>3174</v>
      </c>
      <c r="H729" s="6">
        <v>9</v>
      </c>
      <c r="I729" s="7" t="s">
        <v>2893</v>
      </c>
      <c r="K729" t="str">
        <f t="shared" si="12"/>
        <v>&lt;tr&gt;&lt;td&gt;6910900000&lt;/td&gt;&lt;td&gt;6&lt;/td&gt;&lt;td&gt;писсуары&lt;/td&gt;&lt;td&gt;1&lt;/td&gt;&lt;td&gt;белые&lt;/td&gt;&lt;td&gt;1&lt;/td&gt;&lt;td&gt;в комплекте с сантехнической арматурой&lt;/td&gt;&lt;td&gt;9&lt;/td&gt;&lt;td&gt;прочие&lt;/td&gt;&lt;/tr&gt;</v>
      </c>
    </row>
    <row r="730" spans="1:11" ht="79.5" thickBot="1" x14ac:dyDescent="0.3">
      <c r="A730" s="11">
        <v>6910900000</v>
      </c>
      <c r="B730" s="6">
        <v>6</v>
      </c>
      <c r="C730" s="7" t="s">
        <v>3193</v>
      </c>
      <c r="D730" s="6">
        <v>1</v>
      </c>
      <c r="E730" s="7" t="s">
        <v>3182</v>
      </c>
      <c r="F730" s="6">
        <v>9</v>
      </c>
      <c r="G730" s="7" t="s">
        <v>2893</v>
      </c>
      <c r="H730" s="6">
        <v>1</v>
      </c>
      <c r="I730" s="7" t="s">
        <v>3175</v>
      </c>
      <c r="K730" t="str">
        <f t="shared" si="12"/>
        <v>&lt;tr&gt;&lt;td&gt;6910900000&lt;/td&gt;&lt;td&gt;6&lt;/td&gt;&lt;td&gt;писсуары&lt;/td&gt;&lt;td&gt;1&lt;/td&gt;&lt;td&gt;белые&lt;/td&gt;&lt;td&gt;9&lt;/td&gt;&lt;td&gt;прочие&lt;/td&gt;&lt;td&gt;1&lt;/td&gt;&lt;td&gt;с крепежной арматурой&lt;/td&gt;&lt;/tr&gt;</v>
      </c>
    </row>
    <row r="731" spans="1:11" ht="32.25" thickBot="1" x14ac:dyDescent="0.3">
      <c r="A731" s="11">
        <v>6910900000</v>
      </c>
      <c r="B731" s="6">
        <v>6</v>
      </c>
      <c r="C731" s="7" t="s">
        <v>3193</v>
      </c>
      <c r="D731" s="6">
        <v>1</v>
      </c>
      <c r="E731" s="7" t="s">
        <v>3182</v>
      </c>
      <c r="F731" s="6">
        <v>9</v>
      </c>
      <c r="G731" s="7" t="s">
        <v>2893</v>
      </c>
      <c r="H731" s="6">
        <v>9</v>
      </c>
      <c r="I731" s="7" t="s">
        <v>2893</v>
      </c>
      <c r="K731" t="str">
        <f t="shared" si="12"/>
        <v>&lt;tr&gt;&lt;td&gt;6910900000&lt;/td&gt;&lt;td&gt;6&lt;/td&gt;&lt;td&gt;писсуары&lt;/td&gt;&lt;td&gt;1&lt;/td&gt;&lt;td&gt;белые&lt;/td&gt;&lt;td&gt;9&lt;/td&gt;&lt;td&gt;прочие&lt;/td&gt;&lt;td&gt;9&lt;/td&gt;&lt;td&gt;прочие&lt;/td&gt;&lt;/tr&gt;</v>
      </c>
    </row>
    <row r="732" spans="1:11" ht="111" thickBot="1" x14ac:dyDescent="0.3">
      <c r="A732" s="11">
        <v>6910900000</v>
      </c>
      <c r="B732" s="6">
        <v>6</v>
      </c>
      <c r="C732" s="7" t="s">
        <v>3193</v>
      </c>
      <c r="D732" s="6">
        <v>9</v>
      </c>
      <c r="E732" s="7" t="s">
        <v>2893</v>
      </c>
      <c r="F732" s="6">
        <v>1</v>
      </c>
      <c r="G732" s="7" t="s">
        <v>3174</v>
      </c>
      <c r="H732" s="6">
        <v>1</v>
      </c>
      <c r="I732" s="7" t="s">
        <v>3175</v>
      </c>
      <c r="K732" t="str">
        <f t="shared" si="12"/>
        <v>&lt;tr&gt;&lt;td&gt;6910900000&lt;/td&gt;&lt;td&gt;6&lt;/td&gt;&lt;td&gt;писсуары&lt;/td&gt;&lt;td&gt;9&lt;/td&gt;&lt;td&gt;прочие&lt;/td&gt;&lt;td&gt;1&lt;/td&gt;&lt;td&gt;в комплекте с сантехнической арматурой&lt;/td&gt;&lt;td&gt;1&lt;/td&gt;&lt;td&gt;с крепежной арматурой&lt;/td&gt;&lt;/tr&gt;</v>
      </c>
    </row>
    <row r="733" spans="1:11" ht="111" thickBot="1" x14ac:dyDescent="0.3">
      <c r="A733" s="11">
        <v>6910900000</v>
      </c>
      <c r="B733" s="6">
        <v>6</v>
      </c>
      <c r="C733" s="7" t="s">
        <v>3193</v>
      </c>
      <c r="D733" s="6">
        <v>9</v>
      </c>
      <c r="E733" s="7" t="s">
        <v>2893</v>
      </c>
      <c r="F733" s="6">
        <v>1</v>
      </c>
      <c r="G733" s="7" t="s">
        <v>3174</v>
      </c>
      <c r="H733" s="6">
        <v>9</v>
      </c>
      <c r="I733" s="7" t="s">
        <v>2893</v>
      </c>
      <c r="K733" t="str">
        <f t="shared" si="12"/>
        <v>&lt;tr&gt;&lt;td&gt;6910900000&lt;/td&gt;&lt;td&gt;6&lt;/td&gt;&lt;td&gt;писсуары&lt;/td&gt;&lt;td&gt;9&lt;/td&gt;&lt;td&gt;прочие&lt;/td&gt;&lt;td&gt;1&lt;/td&gt;&lt;td&gt;в комплекте с сантехнической арматурой&lt;/td&gt;&lt;td&gt;9&lt;/td&gt;&lt;td&gt;прочие&lt;/td&gt;&lt;/tr&gt;</v>
      </c>
    </row>
    <row r="734" spans="1:11" ht="79.5" thickBot="1" x14ac:dyDescent="0.3">
      <c r="A734" s="11">
        <v>6910900000</v>
      </c>
      <c r="B734" s="6">
        <v>6</v>
      </c>
      <c r="C734" s="7" t="s">
        <v>3193</v>
      </c>
      <c r="D734" s="6">
        <v>9</v>
      </c>
      <c r="E734" s="7" t="s">
        <v>2893</v>
      </c>
      <c r="F734" s="6">
        <v>9</v>
      </c>
      <c r="G734" s="7" t="s">
        <v>2893</v>
      </c>
      <c r="H734" s="6">
        <v>1</v>
      </c>
      <c r="I734" s="7" t="s">
        <v>3175</v>
      </c>
      <c r="K734" t="str">
        <f t="shared" si="12"/>
        <v>&lt;tr&gt;&lt;td&gt;6910900000&lt;/td&gt;&lt;td&gt;6&lt;/td&gt;&lt;td&gt;писсуары&lt;/td&gt;&lt;td&gt;9&lt;/td&gt;&lt;td&gt;прочие&lt;/td&gt;&lt;td&gt;9&lt;/td&gt;&lt;td&gt;прочие&lt;/td&gt;&lt;td&gt;1&lt;/td&gt;&lt;td&gt;с крепежной арматурой&lt;/td&gt;&lt;/tr&gt;</v>
      </c>
    </row>
    <row r="735" spans="1:11" ht="32.25" thickBot="1" x14ac:dyDescent="0.3">
      <c r="A735" s="11">
        <v>6910900000</v>
      </c>
      <c r="B735" s="6">
        <v>6</v>
      </c>
      <c r="C735" s="7" t="s">
        <v>3193</v>
      </c>
      <c r="D735" s="6">
        <v>9</v>
      </c>
      <c r="E735" s="7" t="s">
        <v>2893</v>
      </c>
      <c r="F735" s="6">
        <v>9</v>
      </c>
      <c r="G735" s="7" t="s">
        <v>2893</v>
      </c>
      <c r="H735" s="6">
        <v>9</v>
      </c>
      <c r="I735" s="7" t="s">
        <v>2893</v>
      </c>
      <c r="K735" t="str">
        <f t="shared" si="12"/>
        <v>&lt;tr&gt;&lt;td&gt;6910900000&lt;/td&gt;&lt;td&gt;6&lt;/td&gt;&lt;td&gt;писсуары&lt;/td&gt;&lt;td&gt;9&lt;/td&gt;&lt;td&gt;прочие&lt;/td&gt;&lt;td&gt;9&lt;/td&gt;&lt;td&gt;прочие&lt;/td&gt;&lt;td&gt;9&lt;/td&gt;&lt;td&gt;прочие&lt;/td&gt;&lt;/tr&gt;</v>
      </c>
    </row>
    <row r="736" spans="1:11" ht="111" thickBot="1" x14ac:dyDescent="0.3">
      <c r="A736" s="11">
        <v>6910900000</v>
      </c>
      <c r="B736" s="6">
        <v>9</v>
      </c>
      <c r="C736" s="7" t="s">
        <v>2893</v>
      </c>
      <c r="D736" s="6">
        <v>1</v>
      </c>
      <c r="E736" s="7" t="s">
        <v>3182</v>
      </c>
      <c r="F736" s="6">
        <v>1</v>
      </c>
      <c r="G736" s="7" t="s">
        <v>3174</v>
      </c>
      <c r="H736" s="6">
        <v>1</v>
      </c>
      <c r="I736" s="7" t="s">
        <v>3175</v>
      </c>
      <c r="K736" t="str">
        <f t="shared" si="12"/>
        <v>&lt;tr&gt;&lt;td&gt;6910900000&lt;/td&gt;&lt;td&gt;9&lt;/td&gt;&lt;td&gt;прочие&lt;/td&gt;&lt;td&gt;1&lt;/td&gt;&lt;td&gt;белые&lt;/td&gt;&lt;td&gt;1&lt;/td&gt;&lt;td&gt;в комплекте с сантехнической арматурой&lt;/td&gt;&lt;td&gt;1&lt;/td&gt;&lt;td&gt;с крепежной арматурой&lt;/td&gt;&lt;/tr&gt;</v>
      </c>
    </row>
    <row r="737" spans="1:11" ht="111" thickBot="1" x14ac:dyDescent="0.3">
      <c r="A737" s="11">
        <v>6910900000</v>
      </c>
      <c r="B737" s="6">
        <v>9</v>
      </c>
      <c r="C737" s="7" t="s">
        <v>2893</v>
      </c>
      <c r="D737" s="6">
        <v>1</v>
      </c>
      <c r="E737" s="7" t="s">
        <v>3182</v>
      </c>
      <c r="F737" s="6">
        <v>1</v>
      </c>
      <c r="G737" s="7" t="s">
        <v>3174</v>
      </c>
      <c r="H737" s="6">
        <v>9</v>
      </c>
      <c r="I737" s="7" t="s">
        <v>2893</v>
      </c>
      <c r="K737" t="str">
        <f t="shared" si="12"/>
        <v>&lt;tr&gt;&lt;td&gt;6910900000&lt;/td&gt;&lt;td&gt;9&lt;/td&gt;&lt;td&gt;прочие&lt;/td&gt;&lt;td&gt;1&lt;/td&gt;&lt;td&gt;белые&lt;/td&gt;&lt;td&gt;1&lt;/td&gt;&lt;td&gt;в комплекте с сантехнической арматурой&lt;/td&gt;&lt;td&gt;9&lt;/td&gt;&lt;td&gt;прочие&lt;/td&gt;&lt;/tr&gt;</v>
      </c>
    </row>
    <row r="738" spans="1:11" ht="79.5" thickBot="1" x14ac:dyDescent="0.3">
      <c r="A738" s="11">
        <v>6910900000</v>
      </c>
      <c r="B738" s="6">
        <v>9</v>
      </c>
      <c r="C738" s="7" t="s">
        <v>2893</v>
      </c>
      <c r="D738" s="6">
        <v>1</v>
      </c>
      <c r="E738" s="7" t="s">
        <v>3182</v>
      </c>
      <c r="F738" s="6">
        <v>9</v>
      </c>
      <c r="G738" s="7" t="s">
        <v>2893</v>
      </c>
      <c r="H738" s="6">
        <v>1</v>
      </c>
      <c r="I738" s="7" t="s">
        <v>3175</v>
      </c>
      <c r="K738" t="str">
        <f t="shared" si="12"/>
        <v>&lt;tr&gt;&lt;td&gt;6910900000&lt;/td&gt;&lt;td&gt;9&lt;/td&gt;&lt;td&gt;прочие&lt;/td&gt;&lt;td&gt;1&lt;/td&gt;&lt;td&gt;белые&lt;/td&gt;&lt;td&gt;9&lt;/td&gt;&lt;td&gt;прочие&lt;/td&gt;&lt;td&gt;1&lt;/td&gt;&lt;td&gt;с крепежной арматурой&lt;/td&gt;&lt;/tr&gt;</v>
      </c>
    </row>
    <row r="739" spans="1:11" ht="16.5" thickBot="1" x14ac:dyDescent="0.3">
      <c r="A739" s="11">
        <v>6910900000</v>
      </c>
      <c r="B739" s="6">
        <v>9</v>
      </c>
      <c r="C739" s="7" t="s">
        <v>2893</v>
      </c>
      <c r="D739" s="6">
        <v>1</v>
      </c>
      <c r="E739" s="7" t="s">
        <v>3182</v>
      </c>
      <c r="F739" s="6">
        <v>9</v>
      </c>
      <c r="G739" s="7" t="s">
        <v>2893</v>
      </c>
      <c r="H739" s="6">
        <v>9</v>
      </c>
      <c r="I739" s="7" t="s">
        <v>2893</v>
      </c>
      <c r="K739" t="str">
        <f t="shared" si="12"/>
        <v>&lt;tr&gt;&lt;td&gt;6910900000&lt;/td&gt;&lt;td&gt;9&lt;/td&gt;&lt;td&gt;прочие&lt;/td&gt;&lt;td&gt;1&lt;/td&gt;&lt;td&gt;белые&lt;/td&gt;&lt;td&gt;9&lt;/td&gt;&lt;td&gt;прочие&lt;/td&gt;&lt;td&gt;9&lt;/td&gt;&lt;td&gt;прочие&lt;/td&gt;&lt;/tr&gt;</v>
      </c>
    </row>
    <row r="740" spans="1:11" ht="111" thickBot="1" x14ac:dyDescent="0.3">
      <c r="A740" s="11">
        <v>6910900000</v>
      </c>
      <c r="B740" s="6">
        <v>9</v>
      </c>
      <c r="C740" s="7" t="s">
        <v>2893</v>
      </c>
      <c r="D740" s="6">
        <v>9</v>
      </c>
      <c r="E740" s="7" t="s">
        <v>2893</v>
      </c>
      <c r="F740" s="6">
        <v>1</v>
      </c>
      <c r="G740" s="7" t="s">
        <v>3174</v>
      </c>
      <c r="H740" s="6">
        <v>1</v>
      </c>
      <c r="I740" s="7" t="s">
        <v>3175</v>
      </c>
      <c r="K740" t="str">
        <f t="shared" si="12"/>
        <v>&lt;tr&gt;&lt;td&gt;6910900000&lt;/td&gt;&lt;td&gt;9&lt;/td&gt;&lt;td&gt;прочие&lt;/td&gt;&lt;td&gt;9&lt;/td&gt;&lt;td&gt;прочие&lt;/td&gt;&lt;td&gt;1&lt;/td&gt;&lt;td&gt;в комплекте с сантехнической арматурой&lt;/td&gt;&lt;td&gt;1&lt;/td&gt;&lt;td&gt;с крепежной арматурой&lt;/td&gt;&lt;/tr&gt;</v>
      </c>
    </row>
    <row r="741" spans="1:11" ht="111" thickBot="1" x14ac:dyDescent="0.3">
      <c r="A741" s="11">
        <v>6910900000</v>
      </c>
      <c r="B741" s="6">
        <v>9</v>
      </c>
      <c r="C741" s="7" t="s">
        <v>2893</v>
      </c>
      <c r="D741" s="6">
        <v>9</v>
      </c>
      <c r="E741" s="7" t="s">
        <v>2893</v>
      </c>
      <c r="F741" s="6">
        <v>1</v>
      </c>
      <c r="G741" s="7" t="s">
        <v>3174</v>
      </c>
      <c r="H741" s="6">
        <v>9</v>
      </c>
      <c r="I741" s="7" t="s">
        <v>2893</v>
      </c>
      <c r="K741" t="str">
        <f t="shared" si="12"/>
        <v>&lt;tr&gt;&lt;td&gt;6910900000&lt;/td&gt;&lt;td&gt;9&lt;/td&gt;&lt;td&gt;прочие&lt;/td&gt;&lt;td&gt;9&lt;/td&gt;&lt;td&gt;прочие&lt;/td&gt;&lt;td&gt;1&lt;/td&gt;&lt;td&gt;в комплекте с сантехнической арматурой&lt;/td&gt;&lt;td&gt;9&lt;/td&gt;&lt;td&gt;прочие&lt;/td&gt;&lt;/tr&gt;</v>
      </c>
    </row>
    <row r="742" spans="1:11" ht="79.5" thickBot="1" x14ac:dyDescent="0.3">
      <c r="A742" s="11">
        <v>6910900000</v>
      </c>
      <c r="B742" s="6">
        <v>9</v>
      </c>
      <c r="C742" s="7" t="s">
        <v>2893</v>
      </c>
      <c r="D742" s="6">
        <v>9</v>
      </c>
      <c r="E742" s="7" t="s">
        <v>2893</v>
      </c>
      <c r="F742" s="6">
        <v>9</v>
      </c>
      <c r="G742" s="7" t="s">
        <v>2893</v>
      </c>
      <c r="H742" s="6">
        <v>1</v>
      </c>
      <c r="I742" s="7" t="s">
        <v>3175</v>
      </c>
      <c r="K742" t="str">
        <f t="shared" si="12"/>
        <v>&lt;tr&gt;&lt;td&gt;6910900000&lt;/td&gt;&lt;td&gt;9&lt;/td&gt;&lt;td&gt;прочие&lt;/td&gt;&lt;td&gt;9&lt;/td&gt;&lt;td&gt;прочие&lt;/td&gt;&lt;td&gt;9&lt;/td&gt;&lt;td&gt;прочие&lt;/td&gt;&lt;td&gt;1&lt;/td&gt;&lt;td&gt;с крепежной арматурой&lt;/td&gt;&lt;/tr&gt;</v>
      </c>
    </row>
    <row r="743" spans="1:11" ht="16.5" thickBot="1" x14ac:dyDescent="0.3">
      <c r="A743" s="11">
        <v>6910900000</v>
      </c>
      <c r="B743" s="6">
        <v>9</v>
      </c>
      <c r="C743" s="7" t="s">
        <v>2893</v>
      </c>
      <c r="D743" s="6">
        <v>9</v>
      </c>
      <c r="E743" s="7" t="s">
        <v>2893</v>
      </c>
      <c r="F743" s="6">
        <v>9</v>
      </c>
      <c r="G743" s="7" t="s">
        <v>2893</v>
      </c>
      <c r="H743" s="6">
        <v>9</v>
      </c>
      <c r="I743" s="7" t="s">
        <v>2893</v>
      </c>
      <c r="K743" t="str">
        <f t="shared" si="12"/>
        <v>&lt;tr&gt;&lt;td&gt;6910900000&lt;/td&gt;&lt;td&gt;9&lt;/td&gt;&lt;td&gt;прочие&lt;/td&gt;&lt;td&gt;9&lt;/td&gt;&lt;td&gt;прочие&lt;/td&gt;&lt;td&gt;9&lt;/td&gt;&lt;td&gt;прочие&lt;/td&gt;&lt;td&gt;9&lt;/td&gt;&lt;td&gt;прочие&lt;/td&gt;&lt;/tr&gt;</v>
      </c>
    </row>
    <row r="744" spans="1:11" ht="174" thickBot="1" x14ac:dyDescent="0.3">
      <c r="A744" s="11">
        <v>7202300000</v>
      </c>
      <c r="B744" s="6">
        <v>1</v>
      </c>
      <c r="C744" s="7" t="s">
        <v>3194</v>
      </c>
      <c r="D744" s="6">
        <v>0</v>
      </c>
      <c r="E744" s="8"/>
      <c r="F744" s="6">
        <v>0</v>
      </c>
      <c r="G744" s="8"/>
      <c r="H744" s="6">
        <v>0</v>
      </c>
      <c r="I744" s="8"/>
      <c r="K744" t="str">
        <f t="shared" si="12"/>
        <v>&lt;tr&gt;&lt;td&gt;7202300000&lt;/td&gt;&lt;td&gt;1&lt;/td&gt;&lt;td&gt;содержащий не более 65 мас.% марганца и не более 17 мас.% кремния&lt;/td&gt;&lt;td&gt;0&lt;/td&gt;&lt;td&gt;&lt;/td&gt;&lt;td&gt;0&lt;/td&gt;&lt;td&gt;&lt;/td&gt;&lt;td&gt;0&lt;/td&gt;&lt;td&gt;&lt;/td&gt;&lt;/tr&gt;</v>
      </c>
    </row>
    <row r="745" spans="1:11" ht="174" thickBot="1" x14ac:dyDescent="0.3">
      <c r="A745" s="11">
        <v>7202300000</v>
      </c>
      <c r="B745" s="6">
        <v>2</v>
      </c>
      <c r="C745" s="7" t="s">
        <v>3195</v>
      </c>
      <c r="D745" s="6">
        <v>0</v>
      </c>
      <c r="E745" s="8"/>
      <c r="F745" s="6">
        <v>0</v>
      </c>
      <c r="G745" s="8"/>
      <c r="H745" s="6">
        <v>0</v>
      </c>
      <c r="I745" s="8"/>
      <c r="K745" t="str">
        <f t="shared" si="12"/>
        <v>&lt;tr&gt;&lt;td&gt;7202300000&lt;/td&gt;&lt;td&gt;2&lt;/td&gt;&lt;td&gt;содержащий более 65 мас.% марганца и не более 25 мас. % кремния&lt;/td&gt;&lt;td&gt;0&lt;/td&gt;&lt;td&gt;&lt;/td&gt;&lt;td&gt;0&lt;/td&gt;&lt;td&gt;&lt;/td&gt;&lt;td&gt;0&lt;/td&gt;&lt;td&gt;&lt;/td&gt;&lt;/tr&gt;</v>
      </c>
    </row>
    <row r="746" spans="1:11" ht="16.5" thickBot="1" x14ac:dyDescent="0.3">
      <c r="A746" s="11">
        <v>7202300000</v>
      </c>
      <c r="B746" s="6">
        <v>9</v>
      </c>
      <c r="C746" s="7" t="s">
        <v>2893</v>
      </c>
      <c r="D746" s="6">
        <v>0</v>
      </c>
      <c r="E746" s="8"/>
      <c r="F746" s="6">
        <v>0</v>
      </c>
      <c r="G746" s="8"/>
      <c r="H746" s="6">
        <v>0</v>
      </c>
      <c r="I746" s="8"/>
      <c r="K746" t="str">
        <f t="shared" si="12"/>
        <v>&lt;tr&gt;&lt;td&gt;7202300000&lt;/td&gt;&lt;td&gt;9&lt;/td&gt;&lt;td&gt;прочие&lt;/td&gt;&lt;td&gt;0&lt;/td&gt;&lt;td&gt;&lt;/td&gt;&lt;td&gt;0&lt;/td&gt;&lt;td&gt;&lt;/td&gt;&lt;td&gt;0&lt;/td&gt;&lt;td&gt;&lt;/td&gt;&lt;/tr&gt;</v>
      </c>
    </row>
    <row r="747" spans="1:11" ht="95.25" thickBot="1" x14ac:dyDescent="0.3">
      <c r="A747" s="11">
        <v>7202411000</v>
      </c>
      <c r="B747" s="6">
        <v>1</v>
      </c>
      <c r="C747" s="7" t="s">
        <v>3196</v>
      </c>
      <c r="D747" s="6">
        <v>0</v>
      </c>
      <c r="E747" s="8"/>
      <c r="F747" s="6">
        <v>0</v>
      </c>
      <c r="G747" s="8"/>
      <c r="H747" s="6">
        <v>0</v>
      </c>
      <c r="I747" s="8"/>
      <c r="K747" t="str">
        <f t="shared" si="12"/>
        <v>&lt;tr&gt;&lt;td&gt;7202411000&lt;/td&gt;&lt;td&gt;1&lt;/td&gt;&lt;td&gt;содержащий не более 52 мас.% хрома&lt;/td&gt;&lt;td&gt;0&lt;/td&gt;&lt;td&gt;&lt;/td&gt;&lt;td&gt;0&lt;/td&gt;&lt;td&gt;&lt;/td&gt;&lt;td&gt;0&lt;/td&gt;&lt;td&gt;&lt;/td&gt;&lt;/tr&gt;</v>
      </c>
    </row>
    <row r="748" spans="1:11" ht="158.25" thickBot="1" x14ac:dyDescent="0.3">
      <c r="A748" s="11">
        <v>7202411000</v>
      </c>
      <c r="B748" s="6">
        <v>2</v>
      </c>
      <c r="C748" s="7" t="s">
        <v>3197</v>
      </c>
      <c r="D748" s="6">
        <v>0</v>
      </c>
      <c r="E748" s="8"/>
      <c r="F748" s="6">
        <v>0</v>
      </c>
      <c r="G748" s="8"/>
      <c r="H748" s="6">
        <v>0</v>
      </c>
      <c r="I748" s="8"/>
      <c r="K748" t="str">
        <f t="shared" si="12"/>
        <v>&lt;tr&gt;&lt;td&gt;7202411000&lt;/td&gt;&lt;td&gt;2&lt;/td&gt;&lt;td&gt;содержащий более 52 мас.%, но не более 60 мас.% хрома&lt;/td&gt;&lt;td&gt;0&lt;/td&gt;&lt;td&gt;&lt;/td&gt;&lt;td&gt;0&lt;/td&gt;&lt;td&gt;&lt;/td&gt;&lt;td&gt;0&lt;/td&gt;&lt;td&gt;&lt;/td&gt;&lt;/tr&gt;</v>
      </c>
    </row>
    <row r="749" spans="1:11" ht="158.25" thickBot="1" x14ac:dyDescent="0.3">
      <c r="A749" s="11">
        <v>7202411000</v>
      </c>
      <c r="B749" s="6">
        <v>3</v>
      </c>
      <c r="C749" s="7" t="s">
        <v>3198</v>
      </c>
      <c r="D749" s="6">
        <v>0</v>
      </c>
      <c r="E749" s="8"/>
      <c r="F749" s="6">
        <v>0</v>
      </c>
      <c r="G749" s="8"/>
      <c r="H749" s="6">
        <v>0</v>
      </c>
      <c r="I749" s="8"/>
      <c r="K749" t="str">
        <f t="shared" si="12"/>
        <v>&lt;tr&gt;&lt;td&gt;7202411000&lt;/td&gt;&lt;td&gt;3&lt;/td&gt;&lt;td&gt;содержащий более 60 мас.%, но не более 68 мас.% хрома&lt;/td&gt;&lt;td&gt;0&lt;/td&gt;&lt;td&gt;&lt;/td&gt;&lt;td&gt;0&lt;/td&gt;&lt;td&gt;&lt;/td&gt;&lt;td&gt;0&lt;/td&gt;&lt;td&gt;&lt;/td&gt;&lt;/tr&gt;</v>
      </c>
    </row>
    <row r="750" spans="1:11" ht="95.25" thickBot="1" x14ac:dyDescent="0.3">
      <c r="A750" s="11">
        <v>7202411000</v>
      </c>
      <c r="B750" s="6">
        <v>9</v>
      </c>
      <c r="C750" s="7" t="s">
        <v>3199</v>
      </c>
      <c r="D750" s="6">
        <v>0</v>
      </c>
      <c r="E750" s="8"/>
      <c r="F750" s="6">
        <v>0</v>
      </c>
      <c r="G750" s="8"/>
      <c r="H750" s="6">
        <v>0</v>
      </c>
      <c r="I750" s="8"/>
      <c r="K750" t="str">
        <f t="shared" si="12"/>
        <v>&lt;tr&gt;&lt;td&gt;7202411000&lt;/td&gt;&lt;td&gt;9&lt;/td&gt;&lt;td&gt;содержащий более 68 мас.% хрома&lt;/td&gt;&lt;td&gt;0&lt;/td&gt;&lt;td&gt;&lt;/td&gt;&lt;td&gt;0&lt;/td&gt;&lt;td&gt;&lt;/td&gt;&lt;td&gt;0&lt;/td&gt;&lt;td&gt;&lt;/td&gt;&lt;/tr&gt;</v>
      </c>
    </row>
    <row r="751" spans="1:11" ht="95.25" thickBot="1" x14ac:dyDescent="0.3">
      <c r="A751" s="11">
        <v>7202419000</v>
      </c>
      <c r="B751" s="6">
        <v>1</v>
      </c>
      <c r="C751" s="7" t="s">
        <v>3196</v>
      </c>
      <c r="D751" s="6">
        <v>0</v>
      </c>
      <c r="E751" s="8"/>
      <c r="F751" s="6">
        <v>0</v>
      </c>
      <c r="G751" s="8"/>
      <c r="H751" s="6">
        <v>0</v>
      </c>
      <c r="I751" s="8"/>
      <c r="K751" t="str">
        <f t="shared" si="12"/>
        <v>&lt;tr&gt;&lt;td&gt;7202419000&lt;/td&gt;&lt;td&gt;1&lt;/td&gt;&lt;td&gt;содержащий не более 52 мас.% хрома&lt;/td&gt;&lt;td&gt;0&lt;/td&gt;&lt;td&gt;&lt;/td&gt;&lt;td&gt;0&lt;/td&gt;&lt;td&gt;&lt;/td&gt;&lt;td&gt;0&lt;/td&gt;&lt;td&gt;&lt;/td&gt;&lt;/tr&gt;</v>
      </c>
    </row>
    <row r="752" spans="1:11" ht="158.25" thickBot="1" x14ac:dyDescent="0.3">
      <c r="A752" s="11">
        <v>7202419000</v>
      </c>
      <c r="B752" s="6">
        <v>2</v>
      </c>
      <c r="C752" s="7" t="s">
        <v>3197</v>
      </c>
      <c r="D752" s="6">
        <v>0</v>
      </c>
      <c r="E752" s="8"/>
      <c r="F752" s="6">
        <v>0</v>
      </c>
      <c r="G752" s="8"/>
      <c r="H752" s="6">
        <v>0</v>
      </c>
      <c r="I752" s="8"/>
      <c r="K752" t="str">
        <f t="shared" si="12"/>
        <v>&lt;tr&gt;&lt;td&gt;7202419000&lt;/td&gt;&lt;td&gt;2&lt;/td&gt;&lt;td&gt;содержащий более 52 мас.%, но не более 60 мас.% хрома&lt;/td&gt;&lt;td&gt;0&lt;/td&gt;&lt;td&gt;&lt;/td&gt;&lt;td&gt;0&lt;/td&gt;&lt;td&gt;&lt;/td&gt;&lt;td&gt;0&lt;/td&gt;&lt;td&gt;&lt;/td&gt;&lt;/tr&gt;</v>
      </c>
    </row>
    <row r="753" spans="1:11" ht="158.25" thickBot="1" x14ac:dyDescent="0.3">
      <c r="A753" s="11">
        <v>7202419000</v>
      </c>
      <c r="B753" s="6">
        <v>3</v>
      </c>
      <c r="C753" s="7" t="s">
        <v>3198</v>
      </c>
      <c r="D753" s="6">
        <v>0</v>
      </c>
      <c r="E753" s="8"/>
      <c r="F753" s="6">
        <v>0</v>
      </c>
      <c r="G753" s="8"/>
      <c r="H753" s="6">
        <v>0</v>
      </c>
      <c r="I753" s="8"/>
      <c r="K753" t="str">
        <f t="shared" si="12"/>
        <v>&lt;tr&gt;&lt;td&gt;7202419000&lt;/td&gt;&lt;td&gt;3&lt;/td&gt;&lt;td&gt;содержащий более 60 мас.%, но не более 68 мас.% хрома&lt;/td&gt;&lt;td&gt;0&lt;/td&gt;&lt;td&gt;&lt;/td&gt;&lt;td&gt;0&lt;/td&gt;&lt;td&gt;&lt;/td&gt;&lt;td&gt;0&lt;/td&gt;&lt;td&gt;&lt;/td&gt;&lt;/tr&gt;</v>
      </c>
    </row>
    <row r="754" spans="1:11" ht="95.25" thickBot="1" x14ac:dyDescent="0.3">
      <c r="A754" s="11">
        <v>7202419000</v>
      </c>
      <c r="B754" s="6">
        <v>9</v>
      </c>
      <c r="C754" s="7" t="s">
        <v>3199</v>
      </c>
      <c r="D754" s="6">
        <v>0</v>
      </c>
      <c r="E754" s="8"/>
      <c r="F754" s="6">
        <v>0</v>
      </c>
      <c r="G754" s="8"/>
      <c r="H754" s="6">
        <v>0</v>
      </c>
      <c r="I754" s="8"/>
      <c r="K754" t="str">
        <f t="shared" si="12"/>
        <v>&lt;tr&gt;&lt;td&gt;7202419000&lt;/td&gt;&lt;td&gt;9&lt;/td&gt;&lt;td&gt;содержащий более 68 мас.% хрома&lt;/td&gt;&lt;td&gt;0&lt;/td&gt;&lt;td&gt;&lt;/td&gt;&lt;td&gt;0&lt;/td&gt;&lt;td&gt;&lt;/td&gt;&lt;td&gt;0&lt;/td&gt;&lt;td&gt;&lt;/td&gt;&lt;/tr&gt;</v>
      </c>
    </row>
    <row r="755" spans="1:11" ht="95.25" thickBot="1" x14ac:dyDescent="0.3">
      <c r="A755" s="11">
        <v>7202491000</v>
      </c>
      <c r="B755" s="6">
        <v>1</v>
      </c>
      <c r="C755" s="7" t="s">
        <v>3196</v>
      </c>
      <c r="D755" s="6">
        <v>0</v>
      </c>
      <c r="E755" s="8"/>
      <c r="F755" s="6">
        <v>0</v>
      </c>
      <c r="G755" s="8"/>
      <c r="H755" s="6">
        <v>0</v>
      </c>
      <c r="I755" s="8"/>
      <c r="K755" t="str">
        <f t="shared" si="12"/>
        <v>&lt;tr&gt;&lt;td&gt;7202491000&lt;/td&gt;&lt;td&gt;1&lt;/td&gt;&lt;td&gt;содержащий не более 52 мас.% хрома&lt;/td&gt;&lt;td&gt;0&lt;/td&gt;&lt;td&gt;&lt;/td&gt;&lt;td&gt;0&lt;/td&gt;&lt;td&gt;&lt;/td&gt;&lt;td&gt;0&lt;/td&gt;&lt;td&gt;&lt;/td&gt;&lt;/tr&gt;</v>
      </c>
    </row>
    <row r="756" spans="1:11" ht="158.25" thickBot="1" x14ac:dyDescent="0.3">
      <c r="A756" s="11">
        <v>7202491000</v>
      </c>
      <c r="B756" s="6">
        <v>2</v>
      </c>
      <c r="C756" s="7" t="s">
        <v>3197</v>
      </c>
      <c r="D756" s="6">
        <v>0</v>
      </c>
      <c r="E756" s="8"/>
      <c r="F756" s="6">
        <v>0</v>
      </c>
      <c r="G756" s="8"/>
      <c r="H756" s="6">
        <v>0</v>
      </c>
      <c r="I756" s="8"/>
      <c r="K756" t="str">
        <f t="shared" si="12"/>
        <v>&lt;tr&gt;&lt;td&gt;7202491000&lt;/td&gt;&lt;td&gt;2&lt;/td&gt;&lt;td&gt;содержащий более 52 мас.%, но не более 60 мас.% хрома&lt;/td&gt;&lt;td&gt;0&lt;/td&gt;&lt;td&gt;&lt;/td&gt;&lt;td&gt;0&lt;/td&gt;&lt;td&gt;&lt;/td&gt;&lt;td&gt;0&lt;/td&gt;&lt;td&gt;&lt;/td&gt;&lt;/tr&gt;</v>
      </c>
    </row>
    <row r="757" spans="1:11" ht="158.25" thickBot="1" x14ac:dyDescent="0.3">
      <c r="A757" s="11">
        <v>7202491000</v>
      </c>
      <c r="B757" s="6">
        <v>3</v>
      </c>
      <c r="C757" s="7" t="s">
        <v>3198</v>
      </c>
      <c r="D757" s="6">
        <v>0</v>
      </c>
      <c r="E757" s="8"/>
      <c r="F757" s="6">
        <v>0</v>
      </c>
      <c r="G757" s="8"/>
      <c r="H757" s="6">
        <v>0</v>
      </c>
      <c r="I757" s="8"/>
      <c r="K757" t="str">
        <f t="shared" si="12"/>
        <v>&lt;tr&gt;&lt;td&gt;7202491000&lt;/td&gt;&lt;td&gt;3&lt;/td&gt;&lt;td&gt;содержащий более 60 мас.%, но не более 68 мас.% хрома&lt;/td&gt;&lt;td&gt;0&lt;/td&gt;&lt;td&gt;&lt;/td&gt;&lt;td&gt;0&lt;/td&gt;&lt;td&gt;&lt;/td&gt;&lt;td&gt;0&lt;/td&gt;&lt;td&gt;&lt;/td&gt;&lt;/tr&gt;</v>
      </c>
    </row>
    <row r="758" spans="1:11" ht="95.25" thickBot="1" x14ac:dyDescent="0.3">
      <c r="A758" s="11">
        <v>7202491000</v>
      </c>
      <c r="B758" s="6">
        <v>9</v>
      </c>
      <c r="C758" s="7" t="s">
        <v>3199</v>
      </c>
      <c r="D758" s="6">
        <v>0</v>
      </c>
      <c r="E758" s="8"/>
      <c r="F758" s="6">
        <v>0</v>
      </c>
      <c r="G758" s="8"/>
      <c r="H758" s="6">
        <v>0</v>
      </c>
      <c r="I758" s="8"/>
      <c r="K758" t="str">
        <f t="shared" si="12"/>
        <v>&lt;tr&gt;&lt;td&gt;7202491000&lt;/td&gt;&lt;td&gt;9&lt;/td&gt;&lt;td&gt;содержащий более 68 мас.% хрома&lt;/td&gt;&lt;td&gt;0&lt;/td&gt;&lt;td&gt;&lt;/td&gt;&lt;td&gt;0&lt;/td&gt;&lt;td&gt;&lt;/td&gt;&lt;td&gt;0&lt;/td&gt;&lt;td&gt;&lt;/td&gt;&lt;/tr&gt;</v>
      </c>
    </row>
    <row r="759" spans="1:11" ht="95.25" thickBot="1" x14ac:dyDescent="0.3">
      <c r="A759" s="11">
        <v>7202495000</v>
      </c>
      <c r="B759" s="6">
        <v>1</v>
      </c>
      <c r="C759" s="7" t="s">
        <v>3196</v>
      </c>
      <c r="D759" s="6">
        <v>0</v>
      </c>
      <c r="E759" s="8"/>
      <c r="F759" s="6">
        <v>0</v>
      </c>
      <c r="G759" s="8"/>
      <c r="H759" s="6">
        <v>0</v>
      </c>
      <c r="I759" s="8"/>
      <c r="K759" t="str">
        <f t="shared" si="12"/>
        <v>&lt;tr&gt;&lt;td&gt;7202495000&lt;/td&gt;&lt;td&gt;1&lt;/td&gt;&lt;td&gt;содержащий не более 52 мас.% хрома&lt;/td&gt;&lt;td&gt;0&lt;/td&gt;&lt;td&gt;&lt;/td&gt;&lt;td&gt;0&lt;/td&gt;&lt;td&gt;&lt;/td&gt;&lt;td&gt;0&lt;/td&gt;&lt;td&gt;&lt;/td&gt;&lt;/tr&gt;</v>
      </c>
    </row>
    <row r="760" spans="1:11" ht="158.25" thickBot="1" x14ac:dyDescent="0.3">
      <c r="A760" s="11">
        <v>7202495000</v>
      </c>
      <c r="B760" s="6">
        <v>2</v>
      </c>
      <c r="C760" s="7" t="s">
        <v>3197</v>
      </c>
      <c r="D760" s="6">
        <v>0</v>
      </c>
      <c r="E760" s="8"/>
      <c r="F760" s="6">
        <v>0</v>
      </c>
      <c r="G760" s="8"/>
      <c r="H760" s="6">
        <v>0</v>
      </c>
      <c r="I760" s="8"/>
      <c r="K760" t="str">
        <f t="shared" si="12"/>
        <v>&lt;tr&gt;&lt;td&gt;7202495000&lt;/td&gt;&lt;td&gt;2&lt;/td&gt;&lt;td&gt;содержащий более 52 мас.%, но не более 60 мас.% хрома&lt;/td&gt;&lt;td&gt;0&lt;/td&gt;&lt;td&gt;&lt;/td&gt;&lt;td&gt;0&lt;/td&gt;&lt;td&gt;&lt;/td&gt;&lt;td&gt;0&lt;/td&gt;&lt;td&gt;&lt;/td&gt;&lt;/tr&gt;</v>
      </c>
    </row>
    <row r="761" spans="1:11" ht="158.25" thickBot="1" x14ac:dyDescent="0.3">
      <c r="A761" s="11">
        <v>7202495000</v>
      </c>
      <c r="B761" s="6">
        <v>3</v>
      </c>
      <c r="C761" s="7" t="s">
        <v>3198</v>
      </c>
      <c r="D761" s="6">
        <v>0</v>
      </c>
      <c r="E761" s="8"/>
      <c r="F761" s="6">
        <v>0</v>
      </c>
      <c r="G761" s="8"/>
      <c r="H761" s="6">
        <v>0</v>
      </c>
      <c r="I761" s="8"/>
      <c r="K761" t="str">
        <f t="shared" si="12"/>
        <v>&lt;tr&gt;&lt;td&gt;7202495000&lt;/td&gt;&lt;td&gt;3&lt;/td&gt;&lt;td&gt;содержащий более 60 мас.%, но не более 68 мас.% хрома&lt;/td&gt;&lt;td&gt;0&lt;/td&gt;&lt;td&gt;&lt;/td&gt;&lt;td&gt;0&lt;/td&gt;&lt;td&gt;&lt;/td&gt;&lt;td&gt;0&lt;/td&gt;&lt;td&gt;&lt;/td&gt;&lt;/tr&gt;</v>
      </c>
    </row>
    <row r="762" spans="1:11" ht="95.25" thickBot="1" x14ac:dyDescent="0.3">
      <c r="A762" s="11">
        <v>7202495000</v>
      </c>
      <c r="B762" s="6">
        <v>9</v>
      </c>
      <c r="C762" s="7" t="s">
        <v>3199</v>
      </c>
      <c r="D762" s="6">
        <v>0</v>
      </c>
      <c r="E762" s="8"/>
      <c r="F762" s="6">
        <v>0</v>
      </c>
      <c r="G762" s="8"/>
      <c r="H762" s="6">
        <v>0</v>
      </c>
      <c r="I762" s="8"/>
      <c r="K762" t="str">
        <f t="shared" si="12"/>
        <v>&lt;tr&gt;&lt;td&gt;7202495000&lt;/td&gt;&lt;td&gt;9&lt;/td&gt;&lt;td&gt;содержащий более 68 мас.% хрома&lt;/td&gt;&lt;td&gt;0&lt;/td&gt;&lt;td&gt;&lt;/td&gt;&lt;td&gt;0&lt;/td&gt;&lt;td&gt;&lt;/td&gt;&lt;td&gt;0&lt;/td&gt;&lt;td&gt;&lt;/td&gt;&lt;/tr&gt;</v>
      </c>
    </row>
    <row r="763" spans="1:11" ht="95.25" thickBot="1" x14ac:dyDescent="0.3">
      <c r="A763" s="11">
        <v>7202499000</v>
      </c>
      <c r="B763" s="6">
        <v>1</v>
      </c>
      <c r="C763" s="7" t="s">
        <v>3196</v>
      </c>
      <c r="D763" s="6">
        <v>0</v>
      </c>
      <c r="E763" s="8"/>
      <c r="F763" s="6">
        <v>0</v>
      </c>
      <c r="G763" s="8"/>
      <c r="H763" s="6">
        <v>0</v>
      </c>
      <c r="I763" s="8"/>
      <c r="K763" t="str">
        <f t="shared" si="12"/>
        <v>&lt;tr&gt;&lt;td&gt;7202499000&lt;/td&gt;&lt;td&gt;1&lt;/td&gt;&lt;td&gt;содержащий не более 52 мас.% хрома&lt;/td&gt;&lt;td&gt;0&lt;/td&gt;&lt;td&gt;&lt;/td&gt;&lt;td&gt;0&lt;/td&gt;&lt;td&gt;&lt;/td&gt;&lt;td&gt;0&lt;/td&gt;&lt;td&gt;&lt;/td&gt;&lt;/tr&gt;</v>
      </c>
    </row>
    <row r="764" spans="1:11" ht="158.25" thickBot="1" x14ac:dyDescent="0.3">
      <c r="A764" s="11">
        <v>7202499000</v>
      </c>
      <c r="B764" s="6">
        <v>2</v>
      </c>
      <c r="C764" s="7" t="s">
        <v>3197</v>
      </c>
      <c r="D764" s="6">
        <v>0</v>
      </c>
      <c r="E764" s="8"/>
      <c r="F764" s="6">
        <v>0</v>
      </c>
      <c r="G764" s="8"/>
      <c r="H764" s="6">
        <v>0</v>
      </c>
      <c r="I764" s="8"/>
      <c r="K764" t="str">
        <f t="shared" si="12"/>
        <v>&lt;tr&gt;&lt;td&gt;7202499000&lt;/td&gt;&lt;td&gt;2&lt;/td&gt;&lt;td&gt;содержащий более 52 мас.%, но не более 60 мас.% хрома&lt;/td&gt;&lt;td&gt;0&lt;/td&gt;&lt;td&gt;&lt;/td&gt;&lt;td&gt;0&lt;/td&gt;&lt;td&gt;&lt;/td&gt;&lt;td&gt;0&lt;/td&gt;&lt;td&gt;&lt;/td&gt;&lt;/tr&gt;</v>
      </c>
    </row>
    <row r="765" spans="1:11" ht="158.25" thickBot="1" x14ac:dyDescent="0.3">
      <c r="A765" s="11">
        <v>7202499000</v>
      </c>
      <c r="B765" s="6">
        <v>3</v>
      </c>
      <c r="C765" s="7" t="s">
        <v>3198</v>
      </c>
      <c r="D765" s="6">
        <v>0</v>
      </c>
      <c r="E765" s="8"/>
      <c r="F765" s="6">
        <v>0</v>
      </c>
      <c r="G765" s="8"/>
      <c r="H765" s="6">
        <v>0</v>
      </c>
      <c r="I765" s="8"/>
      <c r="K765" t="str">
        <f t="shared" si="12"/>
        <v>&lt;tr&gt;&lt;td&gt;7202499000&lt;/td&gt;&lt;td&gt;3&lt;/td&gt;&lt;td&gt;содержащий более 60 мас.%, но не более 68 мас.% хрома&lt;/td&gt;&lt;td&gt;0&lt;/td&gt;&lt;td&gt;&lt;/td&gt;&lt;td&gt;0&lt;/td&gt;&lt;td&gt;&lt;/td&gt;&lt;td&gt;0&lt;/td&gt;&lt;td&gt;&lt;/td&gt;&lt;/tr&gt;</v>
      </c>
    </row>
    <row r="766" spans="1:11" ht="95.25" thickBot="1" x14ac:dyDescent="0.3">
      <c r="A766" s="11">
        <v>7202499000</v>
      </c>
      <c r="B766" s="6">
        <v>9</v>
      </c>
      <c r="C766" s="7" t="s">
        <v>3199</v>
      </c>
      <c r="D766" s="6">
        <v>0</v>
      </c>
      <c r="E766" s="8"/>
      <c r="F766" s="6">
        <v>0</v>
      </c>
      <c r="G766" s="8"/>
      <c r="H766" s="6">
        <v>0</v>
      </c>
      <c r="I766" s="8"/>
      <c r="K766" t="str">
        <f t="shared" si="12"/>
        <v>&lt;tr&gt;&lt;td&gt;7202499000&lt;/td&gt;&lt;td&gt;9&lt;/td&gt;&lt;td&gt;содержащий более 68 мас.% хрома&lt;/td&gt;&lt;td&gt;0&lt;/td&gt;&lt;td&gt;&lt;/td&gt;&lt;td&gt;0&lt;/td&gt;&lt;td&gt;&lt;/td&gt;&lt;td&gt;0&lt;/td&gt;&lt;td&gt;&lt;/td&gt;&lt;/tr&gt;</v>
      </c>
    </row>
    <row r="767" spans="1:11" ht="111" thickBot="1" x14ac:dyDescent="0.3">
      <c r="A767" s="11">
        <v>7202700000</v>
      </c>
      <c r="B767" s="6">
        <v>1</v>
      </c>
      <c r="C767" s="7" t="s">
        <v>3200</v>
      </c>
      <c r="D767" s="6">
        <v>0</v>
      </c>
      <c r="E767" s="8"/>
      <c r="F767" s="6">
        <v>0</v>
      </c>
      <c r="G767" s="8"/>
      <c r="H767" s="6">
        <v>0</v>
      </c>
      <c r="I767" s="8"/>
      <c r="K767" t="str">
        <f t="shared" si="12"/>
        <v>&lt;tr&gt;&lt;td&gt;7202700000&lt;/td&gt;&lt;td&gt;1&lt;/td&gt;&lt;td&gt;содержащий не более 65 мас.% молибдена&lt;/td&gt;&lt;td&gt;0&lt;/td&gt;&lt;td&gt;&lt;/td&gt;&lt;td&gt;0&lt;/td&gt;&lt;td&gt;&lt;/td&gt;&lt;td&gt;0&lt;/td&gt;&lt;td&gt;&lt;/td&gt;&lt;/tr&gt;</v>
      </c>
    </row>
    <row r="768" spans="1:11" ht="111" thickBot="1" x14ac:dyDescent="0.3">
      <c r="A768" s="11">
        <v>7202700000</v>
      </c>
      <c r="B768" s="6">
        <v>9</v>
      </c>
      <c r="C768" s="7" t="s">
        <v>3201</v>
      </c>
      <c r="D768" s="6">
        <v>0</v>
      </c>
      <c r="E768" s="8"/>
      <c r="F768" s="6">
        <v>0</v>
      </c>
      <c r="G768" s="8"/>
      <c r="H768" s="6">
        <v>0</v>
      </c>
      <c r="I768" s="8"/>
      <c r="K768" t="str">
        <f t="shared" si="12"/>
        <v>&lt;tr&gt;&lt;td&gt;7202700000&lt;/td&gt;&lt;td&gt;9&lt;/td&gt;&lt;td&gt;содержащий более 65 мас.% молибдена&lt;/td&gt;&lt;td&gt;0&lt;/td&gt;&lt;td&gt;&lt;/td&gt;&lt;td&gt;0&lt;/td&gt;&lt;td&gt;&lt;/td&gt;&lt;td&gt;0&lt;/td&gt;&lt;td&gt;&lt;/td&gt;&lt;/tr&gt;</v>
      </c>
    </row>
    <row r="769" spans="1:11" ht="111" thickBot="1" x14ac:dyDescent="0.3">
      <c r="A769" s="11">
        <v>7202800000</v>
      </c>
      <c r="B769" s="6">
        <v>1</v>
      </c>
      <c r="C769" s="7" t="s">
        <v>3202</v>
      </c>
      <c r="D769" s="6">
        <v>0</v>
      </c>
      <c r="E769" s="8"/>
      <c r="F769" s="6">
        <v>0</v>
      </c>
      <c r="G769" s="8"/>
      <c r="H769" s="6">
        <v>0</v>
      </c>
      <c r="I769" s="8"/>
      <c r="K769" t="str">
        <f t="shared" si="12"/>
        <v>&lt;tr&gt;&lt;td&gt;7202800000&lt;/td&gt;&lt;td&gt;1&lt;/td&gt;&lt;td&gt;содержащий не более 75 мас.% вольфрама&lt;/td&gt;&lt;td&gt;0&lt;/td&gt;&lt;td&gt;&lt;/td&gt;&lt;td&gt;0&lt;/td&gt;&lt;td&gt;&lt;/td&gt;&lt;td&gt;0&lt;/td&gt;&lt;td&gt;&lt;/td&gt;&lt;/tr&gt;</v>
      </c>
    </row>
    <row r="770" spans="1:11" ht="111" thickBot="1" x14ac:dyDescent="0.3">
      <c r="A770" s="11">
        <v>7202800000</v>
      </c>
      <c r="B770" s="6">
        <v>9</v>
      </c>
      <c r="C770" s="7" t="s">
        <v>3203</v>
      </c>
      <c r="D770" s="6">
        <v>0</v>
      </c>
      <c r="E770" s="8"/>
      <c r="F770" s="6">
        <v>0</v>
      </c>
      <c r="G770" s="8"/>
      <c r="H770" s="6">
        <v>0</v>
      </c>
      <c r="I770" s="8"/>
      <c r="K770" t="str">
        <f t="shared" ref="K770:K833" si="13">_xlfn.CONCAT("&lt;tr&gt;","&lt;td&gt;",A770,"&lt;/td&gt;","&lt;td&gt;",B770,"&lt;/td&gt;","&lt;td&gt;",C770,"&lt;/td&gt;","&lt;td&gt;",D770,"&lt;/td&gt;","&lt;td&gt;",E770,"&lt;/td&gt;","&lt;td&gt;",F770,"&lt;/td&gt;","&lt;td&gt;",G770,"&lt;/td&gt;","&lt;td&gt;",H770,"&lt;/td&gt;","&lt;td&gt;",I770,"&lt;/td&gt;","&lt;/tr&gt;")</f>
        <v>&lt;tr&gt;&lt;td&gt;7202800000&lt;/td&gt;&lt;td&gt;9&lt;/td&gt;&lt;td&gt;содержащий более 75 мас.% вольфрама&lt;/td&gt;&lt;td&gt;0&lt;/td&gt;&lt;td&gt;&lt;/td&gt;&lt;td&gt;0&lt;/td&gt;&lt;td&gt;&lt;/td&gt;&lt;td&gt;0&lt;/td&gt;&lt;td&gt;&lt;/td&gt;&lt;/tr&gt;</v>
      </c>
    </row>
    <row r="771" spans="1:11" ht="95.25" thickBot="1" x14ac:dyDescent="0.3">
      <c r="A771" s="11">
        <v>7202910000</v>
      </c>
      <c r="B771" s="6">
        <v>1</v>
      </c>
      <c r="C771" s="7" t="s">
        <v>3204</v>
      </c>
      <c r="D771" s="6">
        <v>0</v>
      </c>
      <c r="E771" s="8"/>
      <c r="F771" s="6">
        <v>0</v>
      </c>
      <c r="G771" s="8"/>
      <c r="H771" s="6">
        <v>0</v>
      </c>
      <c r="I771" s="8"/>
      <c r="K771" t="str">
        <f t="shared" si="13"/>
        <v>&lt;tr&gt;&lt;td&gt;7202910000&lt;/td&gt;&lt;td&gt;1&lt;/td&gt;&lt;td&gt;содержащий не более 90 мас.% титана&lt;/td&gt;&lt;td&gt;0&lt;/td&gt;&lt;td&gt;&lt;/td&gt;&lt;td&gt;0&lt;/td&gt;&lt;td&gt;&lt;/td&gt;&lt;td&gt;0&lt;/td&gt;&lt;td&gt;&lt;/td&gt;&lt;/tr&gt;</v>
      </c>
    </row>
    <row r="772" spans="1:11" ht="95.25" thickBot="1" x14ac:dyDescent="0.3">
      <c r="A772" s="11">
        <v>7202910000</v>
      </c>
      <c r="B772" s="6">
        <v>9</v>
      </c>
      <c r="C772" s="7" t="s">
        <v>3205</v>
      </c>
      <c r="D772" s="6">
        <v>0</v>
      </c>
      <c r="E772" s="8"/>
      <c r="F772" s="6">
        <v>0</v>
      </c>
      <c r="G772" s="8"/>
      <c r="H772" s="6">
        <v>0</v>
      </c>
      <c r="I772" s="8"/>
      <c r="K772" t="str">
        <f t="shared" si="13"/>
        <v>&lt;tr&gt;&lt;td&gt;7202910000&lt;/td&gt;&lt;td&gt;9&lt;/td&gt;&lt;td&gt;содержащий более 90 мас.% титана&lt;/td&gt;&lt;td&gt;0&lt;/td&gt;&lt;td&gt;&lt;/td&gt;&lt;td&gt;0&lt;/td&gt;&lt;td&gt;&lt;/td&gt;&lt;td&gt;0&lt;/td&gt;&lt;td&gt;&lt;/td&gt;&lt;/tr&gt;</v>
      </c>
    </row>
    <row r="773" spans="1:11" ht="95.25" thickBot="1" x14ac:dyDescent="0.3">
      <c r="A773" s="11">
        <v>7202920000</v>
      </c>
      <c r="B773" s="6">
        <v>1</v>
      </c>
      <c r="C773" s="7" t="s">
        <v>3206</v>
      </c>
      <c r="D773" s="6">
        <v>0</v>
      </c>
      <c r="E773" s="8"/>
      <c r="F773" s="6">
        <v>0</v>
      </c>
      <c r="G773" s="8"/>
      <c r="H773" s="6">
        <v>0</v>
      </c>
      <c r="I773" s="8"/>
      <c r="K773" t="str">
        <f t="shared" si="13"/>
        <v>&lt;tr&gt;&lt;td&gt;7202920000&lt;/td&gt;&lt;td&gt;1&lt;/td&gt;&lt;td&gt;содержащий не более 70 мас.% ванадия&lt;/td&gt;&lt;td&gt;0&lt;/td&gt;&lt;td&gt;&lt;/td&gt;&lt;td&gt;0&lt;/td&gt;&lt;td&gt;&lt;/td&gt;&lt;td&gt;0&lt;/td&gt;&lt;td&gt;&lt;/td&gt;&lt;/tr&gt;</v>
      </c>
    </row>
    <row r="774" spans="1:11" ht="158.25" thickBot="1" x14ac:dyDescent="0.3">
      <c r="A774" s="11">
        <v>7202920000</v>
      </c>
      <c r="B774" s="6">
        <v>2</v>
      </c>
      <c r="C774" s="7" t="s">
        <v>3207</v>
      </c>
      <c r="D774" s="6">
        <v>0</v>
      </c>
      <c r="E774" s="8"/>
      <c r="F774" s="6">
        <v>0</v>
      </c>
      <c r="G774" s="8"/>
      <c r="H774" s="6">
        <v>0</v>
      </c>
      <c r="I774" s="8"/>
      <c r="K774" t="str">
        <f t="shared" si="13"/>
        <v>&lt;tr&gt;&lt;td&gt;7202920000&lt;/td&gt;&lt;td&gt;2&lt;/td&gt;&lt;td&gt;содержащий более 70 мас.%, но не более 80 мас.% ванадия&lt;/td&gt;&lt;td&gt;0&lt;/td&gt;&lt;td&gt;&lt;/td&gt;&lt;td&gt;0&lt;/td&gt;&lt;td&gt;&lt;/td&gt;&lt;td&gt;0&lt;/td&gt;&lt;td&gt;&lt;/td&gt;&lt;/tr&gt;</v>
      </c>
    </row>
    <row r="775" spans="1:11" ht="95.25" thickBot="1" x14ac:dyDescent="0.3">
      <c r="A775" s="11">
        <v>7202920000</v>
      </c>
      <c r="B775" s="6">
        <v>9</v>
      </c>
      <c r="C775" s="7" t="s">
        <v>3208</v>
      </c>
      <c r="D775" s="6">
        <v>0</v>
      </c>
      <c r="E775" s="8"/>
      <c r="F775" s="6">
        <v>0</v>
      </c>
      <c r="G775" s="8"/>
      <c r="H775" s="6">
        <v>0</v>
      </c>
      <c r="I775" s="8"/>
      <c r="K775" t="str">
        <f t="shared" si="13"/>
        <v>&lt;tr&gt;&lt;td&gt;7202920000&lt;/td&gt;&lt;td&gt;9&lt;/td&gt;&lt;td&gt;содержащий более 80 мас.% ванадия&lt;/td&gt;&lt;td&gt;0&lt;/td&gt;&lt;td&gt;&lt;/td&gt;&lt;td&gt;0&lt;/td&gt;&lt;td&gt;&lt;/td&gt;&lt;td&gt;0&lt;/td&gt;&lt;td&gt;&lt;/td&gt;&lt;/tr&gt;</v>
      </c>
    </row>
    <row r="776" spans="1:11" ht="95.25" thickBot="1" x14ac:dyDescent="0.3">
      <c r="A776" s="11">
        <v>7218100001</v>
      </c>
      <c r="B776" s="6">
        <v>1</v>
      </c>
      <c r="C776" s="7" t="s">
        <v>3209</v>
      </c>
      <c r="D776" s="6">
        <v>0</v>
      </c>
      <c r="E776" s="8"/>
      <c r="F776" s="6">
        <v>0</v>
      </c>
      <c r="G776" s="8"/>
      <c r="H776" s="6">
        <v>0</v>
      </c>
      <c r="I776" s="8"/>
      <c r="K776" t="str">
        <f t="shared" si="13"/>
        <v>&lt;tr&gt;&lt;td&gt;7218100001&lt;/td&gt;&lt;td&gt;1&lt;/td&gt;&lt;td&gt;содержащая 2,5 мас.% или более никеля&lt;/td&gt;&lt;td&gt;0&lt;/td&gt;&lt;td&gt;&lt;/td&gt;&lt;td&gt;0&lt;/td&gt;&lt;td&gt;&lt;/td&gt;&lt;td&gt;0&lt;/td&gt;&lt;td&gt;&lt;/td&gt;&lt;/tr&gt;</v>
      </c>
    </row>
    <row r="777" spans="1:11" ht="95.25" thickBot="1" x14ac:dyDescent="0.3">
      <c r="A777" s="11">
        <v>7218100001</v>
      </c>
      <c r="B777" s="6">
        <v>9</v>
      </c>
      <c r="C777" s="7" t="s">
        <v>3210</v>
      </c>
      <c r="D777" s="6">
        <v>0</v>
      </c>
      <c r="E777" s="8"/>
      <c r="F777" s="6">
        <v>0</v>
      </c>
      <c r="G777" s="8"/>
      <c r="H777" s="6">
        <v>0</v>
      </c>
      <c r="I777" s="8"/>
      <c r="K777" t="str">
        <f t="shared" si="13"/>
        <v>&lt;tr&gt;&lt;td&gt;7218100001&lt;/td&gt;&lt;td&gt;9&lt;/td&gt;&lt;td&gt;содержащая менее 2,5 мас.% никеля&lt;/td&gt;&lt;td&gt;0&lt;/td&gt;&lt;td&gt;&lt;/td&gt;&lt;td&gt;0&lt;/td&gt;&lt;td&gt;&lt;/td&gt;&lt;td&gt;0&lt;/td&gt;&lt;td&gt;&lt;/td&gt;&lt;/tr&gt;</v>
      </c>
    </row>
    <row r="778" spans="1:11" ht="95.25" thickBot="1" x14ac:dyDescent="0.3">
      <c r="A778" s="11">
        <v>7218100009</v>
      </c>
      <c r="B778" s="6">
        <v>1</v>
      </c>
      <c r="C778" s="7" t="s">
        <v>3209</v>
      </c>
      <c r="D778" s="6">
        <v>0</v>
      </c>
      <c r="E778" s="8"/>
      <c r="F778" s="6">
        <v>0</v>
      </c>
      <c r="G778" s="8"/>
      <c r="H778" s="6">
        <v>0</v>
      </c>
      <c r="I778" s="8"/>
      <c r="K778" t="str">
        <f t="shared" si="13"/>
        <v>&lt;tr&gt;&lt;td&gt;7218100009&lt;/td&gt;&lt;td&gt;1&lt;/td&gt;&lt;td&gt;содержащая 2,5 мас.% или более никеля&lt;/td&gt;&lt;td&gt;0&lt;/td&gt;&lt;td&gt;&lt;/td&gt;&lt;td&gt;0&lt;/td&gt;&lt;td&gt;&lt;/td&gt;&lt;td&gt;0&lt;/td&gt;&lt;td&gt;&lt;/td&gt;&lt;/tr&gt;</v>
      </c>
    </row>
    <row r="779" spans="1:11" ht="95.25" thickBot="1" x14ac:dyDescent="0.3">
      <c r="A779" s="11">
        <v>7218100009</v>
      </c>
      <c r="B779" s="6">
        <v>9</v>
      </c>
      <c r="C779" s="7" t="s">
        <v>3210</v>
      </c>
      <c r="D779" s="6">
        <v>0</v>
      </c>
      <c r="E779" s="8"/>
      <c r="F779" s="6">
        <v>0</v>
      </c>
      <c r="G779" s="8"/>
      <c r="H779" s="6">
        <v>0</v>
      </c>
      <c r="I779" s="8"/>
      <c r="K779" t="str">
        <f t="shared" si="13"/>
        <v>&lt;tr&gt;&lt;td&gt;7218100009&lt;/td&gt;&lt;td&gt;9&lt;/td&gt;&lt;td&gt;содержащая менее 2,5 мас.% никеля&lt;/td&gt;&lt;td&gt;0&lt;/td&gt;&lt;td&gt;&lt;/td&gt;&lt;td&gt;0&lt;/td&gt;&lt;td&gt;&lt;/td&gt;&lt;td&gt;0&lt;/td&gt;&lt;td&gt;&lt;/td&gt;&lt;/tr&gt;</v>
      </c>
    </row>
    <row r="780" spans="1:11" ht="95.25" thickBot="1" x14ac:dyDescent="0.3">
      <c r="A780" s="11">
        <v>7218991100</v>
      </c>
      <c r="B780" s="6">
        <v>1</v>
      </c>
      <c r="C780" s="7" t="s">
        <v>3209</v>
      </c>
      <c r="D780" s="6">
        <v>0</v>
      </c>
      <c r="E780" s="8"/>
      <c r="F780" s="6">
        <v>0</v>
      </c>
      <c r="G780" s="8"/>
      <c r="H780" s="6">
        <v>0</v>
      </c>
      <c r="I780" s="8"/>
      <c r="K780" t="str">
        <f t="shared" si="13"/>
        <v>&lt;tr&gt;&lt;td&gt;7218991100&lt;/td&gt;&lt;td&gt;1&lt;/td&gt;&lt;td&gt;содержащая 2,5 мас.% или более никеля&lt;/td&gt;&lt;td&gt;0&lt;/td&gt;&lt;td&gt;&lt;/td&gt;&lt;td&gt;0&lt;/td&gt;&lt;td&gt;&lt;/td&gt;&lt;td&gt;0&lt;/td&gt;&lt;td&gt;&lt;/td&gt;&lt;/tr&gt;</v>
      </c>
    </row>
    <row r="781" spans="1:11" ht="95.25" thickBot="1" x14ac:dyDescent="0.3">
      <c r="A781" s="11">
        <v>7218991100</v>
      </c>
      <c r="B781" s="6">
        <v>9</v>
      </c>
      <c r="C781" s="7" t="s">
        <v>3210</v>
      </c>
      <c r="D781" s="6">
        <v>0</v>
      </c>
      <c r="E781" s="8"/>
      <c r="F781" s="6">
        <v>0</v>
      </c>
      <c r="G781" s="8"/>
      <c r="H781" s="6">
        <v>0</v>
      </c>
      <c r="I781" s="8"/>
      <c r="K781" t="str">
        <f t="shared" si="13"/>
        <v>&lt;tr&gt;&lt;td&gt;7218991100&lt;/td&gt;&lt;td&gt;9&lt;/td&gt;&lt;td&gt;содержащая менее 2,5 мас.% никеля&lt;/td&gt;&lt;td&gt;0&lt;/td&gt;&lt;td&gt;&lt;/td&gt;&lt;td&gt;0&lt;/td&gt;&lt;td&gt;&lt;/td&gt;&lt;td&gt;0&lt;/td&gt;&lt;td&gt;&lt;/td&gt;&lt;/tr&gt;</v>
      </c>
    </row>
    <row r="782" spans="1:11" ht="95.25" thickBot="1" x14ac:dyDescent="0.3">
      <c r="A782" s="11">
        <v>7218991900</v>
      </c>
      <c r="B782" s="6">
        <v>1</v>
      </c>
      <c r="C782" s="7" t="s">
        <v>3209</v>
      </c>
      <c r="D782" s="6">
        <v>0</v>
      </c>
      <c r="E782" s="8"/>
      <c r="F782" s="6">
        <v>0</v>
      </c>
      <c r="G782" s="8"/>
      <c r="H782" s="6">
        <v>0</v>
      </c>
      <c r="I782" s="8"/>
      <c r="K782" t="str">
        <f t="shared" si="13"/>
        <v>&lt;tr&gt;&lt;td&gt;7218991900&lt;/td&gt;&lt;td&gt;1&lt;/td&gt;&lt;td&gt;содержащая 2,5 мас.% или более никеля&lt;/td&gt;&lt;td&gt;0&lt;/td&gt;&lt;td&gt;&lt;/td&gt;&lt;td&gt;0&lt;/td&gt;&lt;td&gt;&lt;/td&gt;&lt;td&gt;0&lt;/td&gt;&lt;td&gt;&lt;/td&gt;&lt;/tr&gt;</v>
      </c>
    </row>
    <row r="783" spans="1:11" ht="95.25" thickBot="1" x14ac:dyDescent="0.3">
      <c r="A783" s="11">
        <v>7218991900</v>
      </c>
      <c r="B783" s="6">
        <v>9</v>
      </c>
      <c r="C783" s="7" t="s">
        <v>3210</v>
      </c>
      <c r="D783" s="6">
        <v>0</v>
      </c>
      <c r="E783" s="8"/>
      <c r="F783" s="6">
        <v>0</v>
      </c>
      <c r="G783" s="8"/>
      <c r="H783" s="6">
        <v>0</v>
      </c>
      <c r="I783" s="8"/>
      <c r="K783" t="str">
        <f t="shared" si="13"/>
        <v>&lt;tr&gt;&lt;td&gt;7218991900&lt;/td&gt;&lt;td&gt;9&lt;/td&gt;&lt;td&gt;содержащая менее 2,5 мас.% никеля&lt;/td&gt;&lt;td&gt;0&lt;/td&gt;&lt;td&gt;&lt;/td&gt;&lt;td&gt;0&lt;/td&gt;&lt;td&gt;&lt;/td&gt;&lt;td&gt;0&lt;/td&gt;&lt;td&gt;&lt;/td&gt;&lt;/tr&gt;</v>
      </c>
    </row>
    <row r="784" spans="1:11" ht="95.25" thickBot="1" x14ac:dyDescent="0.3">
      <c r="A784" s="11">
        <v>7218992000</v>
      </c>
      <c r="B784" s="6">
        <v>1</v>
      </c>
      <c r="C784" s="7" t="s">
        <v>3209</v>
      </c>
      <c r="D784" s="6">
        <v>0</v>
      </c>
      <c r="E784" s="8"/>
      <c r="F784" s="6">
        <v>0</v>
      </c>
      <c r="G784" s="8"/>
      <c r="H784" s="6">
        <v>0</v>
      </c>
      <c r="I784" s="8"/>
      <c r="K784" t="str">
        <f t="shared" si="13"/>
        <v>&lt;tr&gt;&lt;td&gt;7218992000&lt;/td&gt;&lt;td&gt;1&lt;/td&gt;&lt;td&gt;содержащая 2,5 мас.% или более никеля&lt;/td&gt;&lt;td&gt;0&lt;/td&gt;&lt;td&gt;&lt;/td&gt;&lt;td&gt;0&lt;/td&gt;&lt;td&gt;&lt;/td&gt;&lt;td&gt;0&lt;/td&gt;&lt;td&gt;&lt;/td&gt;&lt;/tr&gt;</v>
      </c>
    </row>
    <row r="785" spans="1:11" ht="95.25" thickBot="1" x14ac:dyDescent="0.3">
      <c r="A785" s="11">
        <v>7218992000</v>
      </c>
      <c r="B785" s="6">
        <v>9</v>
      </c>
      <c r="C785" s="7" t="s">
        <v>3210</v>
      </c>
      <c r="D785" s="6">
        <v>0</v>
      </c>
      <c r="E785" s="8"/>
      <c r="F785" s="6">
        <v>0</v>
      </c>
      <c r="G785" s="8"/>
      <c r="H785" s="6">
        <v>0</v>
      </c>
      <c r="I785" s="8"/>
      <c r="K785" t="str">
        <f t="shared" si="13"/>
        <v>&lt;tr&gt;&lt;td&gt;7218992000&lt;/td&gt;&lt;td&gt;9&lt;/td&gt;&lt;td&gt;содержащая менее 2,5 мас.% никеля&lt;/td&gt;&lt;td&gt;0&lt;/td&gt;&lt;td&gt;&lt;/td&gt;&lt;td&gt;0&lt;/td&gt;&lt;td&gt;&lt;/td&gt;&lt;td&gt;0&lt;/td&gt;&lt;td&gt;&lt;/td&gt;&lt;/tr&gt;</v>
      </c>
    </row>
    <row r="786" spans="1:11" ht="95.25" thickBot="1" x14ac:dyDescent="0.3">
      <c r="A786" s="11">
        <v>7218998000</v>
      </c>
      <c r="B786" s="6">
        <v>1</v>
      </c>
      <c r="C786" s="7" t="s">
        <v>3209</v>
      </c>
      <c r="D786" s="6">
        <v>0</v>
      </c>
      <c r="E786" s="8"/>
      <c r="F786" s="6">
        <v>0</v>
      </c>
      <c r="G786" s="8"/>
      <c r="H786" s="6">
        <v>0</v>
      </c>
      <c r="I786" s="8"/>
      <c r="K786" t="str">
        <f t="shared" si="13"/>
        <v>&lt;tr&gt;&lt;td&gt;7218998000&lt;/td&gt;&lt;td&gt;1&lt;/td&gt;&lt;td&gt;содержащая 2,5 мас.% или более никеля&lt;/td&gt;&lt;td&gt;0&lt;/td&gt;&lt;td&gt;&lt;/td&gt;&lt;td&gt;0&lt;/td&gt;&lt;td&gt;&lt;/td&gt;&lt;td&gt;0&lt;/td&gt;&lt;td&gt;&lt;/td&gt;&lt;/tr&gt;</v>
      </c>
    </row>
    <row r="787" spans="1:11" ht="95.25" thickBot="1" x14ac:dyDescent="0.3">
      <c r="A787" s="11">
        <v>7218998000</v>
      </c>
      <c r="B787" s="6">
        <v>9</v>
      </c>
      <c r="C787" s="7" t="s">
        <v>3210</v>
      </c>
      <c r="D787" s="6">
        <v>0</v>
      </c>
      <c r="E787" s="8"/>
      <c r="F787" s="6">
        <v>0</v>
      </c>
      <c r="G787" s="8"/>
      <c r="H787" s="6">
        <v>0</v>
      </c>
      <c r="I787" s="8"/>
      <c r="K787" t="str">
        <f t="shared" si="13"/>
        <v>&lt;tr&gt;&lt;td&gt;7218998000&lt;/td&gt;&lt;td&gt;9&lt;/td&gt;&lt;td&gt;содержащая менее 2,5 мас.% никеля&lt;/td&gt;&lt;td&gt;0&lt;/td&gt;&lt;td&gt;&lt;/td&gt;&lt;td&gt;0&lt;/td&gt;&lt;td&gt;&lt;/td&gt;&lt;td&gt;0&lt;/td&gt;&lt;td&gt;&lt;/td&gt;&lt;/tr&gt;</v>
      </c>
    </row>
    <row r="788" spans="1:11" ht="95.25" thickBot="1" x14ac:dyDescent="0.3">
      <c r="A788" s="11">
        <v>7219110000</v>
      </c>
      <c r="B788" s="6">
        <v>1</v>
      </c>
      <c r="C788" s="7" t="s">
        <v>3209</v>
      </c>
      <c r="D788" s="6">
        <v>0</v>
      </c>
      <c r="E788" s="8"/>
      <c r="F788" s="6">
        <v>0</v>
      </c>
      <c r="G788" s="8"/>
      <c r="H788" s="6">
        <v>0</v>
      </c>
      <c r="I788" s="8"/>
      <c r="K788" t="str">
        <f t="shared" si="13"/>
        <v>&lt;tr&gt;&lt;td&gt;7219110000&lt;/td&gt;&lt;td&gt;1&lt;/td&gt;&lt;td&gt;содержащая 2,5 мас.% или более никеля&lt;/td&gt;&lt;td&gt;0&lt;/td&gt;&lt;td&gt;&lt;/td&gt;&lt;td&gt;0&lt;/td&gt;&lt;td&gt;&lt;/td&gt;&lt;td&gt;0&lt;/td&gt;&lt;td&gt;&lt;/td&gt;&lt;/tr&gt;</v>
      </c>
    </row>
    <row r="789" spans="1:11" ht="95.25" thickBot="1" x14ac:dyDescent="0.3">
      <c r="A789" s="11">
        <v>7219110000</v>
      </c>
      <c r="B789" s="6">
        <v>9</v>
      </c>
      <c r="C789" s="7" t="s">
        <v>3210</v>
      </c>
      <c r="D789" s="6">
        <v>0</v>
      </c>
      <c r="E789" s="8"/>
      <c r="F789" s="6">
        <v>0</v>
      </c>
      <c r="G789" s="8"/>
      <c r="H789" s="6">
        <v>0</v>
      </c>
      <c r="I789" s="8"/>
      <c r="K789" t="str">
        <f t="shared" si="13"/>
        <v>&lt;tr&gt;&lt;td&gt;7219110000&lt;/td&gt;&lt;td&gt;9&lt;/td&gt;&lt;td&gt;содержащая менее 2,5 мас.% никеля&lt;/td&gt;&lt;td&gt;0&lt;/td&gt;&lt;td&gt;&lt;/td&gt;&lt;td&gt;0&lt;/td&gt;&lt;td&gt;&lt;/td&gt;&lt;td&gt;0&lt;/td&gt;&lt;td&gt;&lt;/td&gt;&lt;/tr&gt;</v>
      </c>
    </row>
    <row r="790" spans="1:11" ht="95.25" thickBot="1" x14ac:dyDescent="0.3">
      <c r="A790" s="11">
        <v>7219230001</v>
      </c>
      <c r="B790" s="6">
        <v>1</v>
      </c>
      <c r="C790" s="7" t="s">
        <v>3209</v>
      </c>
      <c r="D790" s="6">
        <v>0</v>
      </c>
      <c r="E790" s="8"/>
      <c r="F790" s="6">
        <v>0</v>
      </c>
      <c r="G790" s="8"/>
      <c r="H790" s="6">
        <v>0</v>
      </c>
      <c r="I790" s="8"/>
      <c r="K790" t="str">
        <f t="shared" si="13"/>
        <v>&lt;tr&gt;&lt;td&gt;7219230001&lt;/td&gt;&lt;td&gt;1&lt;/td&gt;&lt;td&gt;содержащая 2,5 мас.% или более никеля&lt;/td&gt;&lt;td&gt;0&lt;/td&gt;&lt;td&gt;&lt;/td&gt;&lt;td&gt;0&lt;/td&gt;&lt;td&gt;&lt;/td&gt;&lt;td&gt;0&lt;/td&gt;&lt;td&gt;&lt;/td&gt;&lt;/tr&gt;</v>
      </c>
    </row>
    <row r="791" spans="1:11" ht="95.25" thickBot="1" x14ac:dyDescent="0.3">
      <c r="A791" s="11">
        <v>7219230001</v>
      </c>
      <c r="B791" s="6">
        <v>9</v>
      </c>
      <c r="C791" s="7" t="s">
        <v>3210</v>
      </c>
      <c r="D791" s="6">
        <v>0</v>
      </c>
      <c r="E791" s="8"/>
      <c r="F791" s="6">
        <v>0</v>
      </c>
      <c r="G791" s="8"/>
      <c r="H791" s="6">
        <v>0</v>
      </c>
      <c r="I791" s="8"/>
      <c r="K791" t="str">
        <f t="shared" si="13"/>
        <v>&lt;tr&gt;&lt;td&gt;7219230001&lt;/td&gt;&lt;td&gt;9&lt;/td&gt;&lt;td&gt;содержащая менее 2,5 мас.% никеля&lt;/td&gt;&lt;td&gt;0&lt;/td&gt;&lt;td&gt;&lt;/td&gt;&lt;td&gt;0&lt;/td&gt;&lt;td&gt;&lt;/td&gt;&lt;td&gt;0&lt;/td&gt;&lt;td&gt;&lt;/td&gt;&lt;/tr&gt;</v>
      </c>
    </row>
    <row r="792" spans="1:11" ht="95.25" thickBot="1" x14ac:dyDescent="0.3">
      <c r="A792" s="11">
        <v>7219230009</v>
      </c>
      <c r="B792" s="6">
        <v>1</v>
      </c>
      <c r="C792" s="7" t="s">
        <v>3209</v>
      </c>
      <c r="D792" s="6">
        <v>0</v>
      </c>
      <c r="E792" s="8"/>
      <c r="F792" s="6">
        <v>0</v>
      </c>
      <c r="G792" s="8"/>
      <c r="H792" s="6">
        <v>0</v>
      </c>
      <c r="I792" s="8"/>
      <c r="K792" t="str">
        <f t="shared" si="13"/>
        <v>&lt;tr&gt;&lt;td&gt;7219230009&lt;/td&gt;&lt;td&gt;1&lt;/td&gt;&lt;td&gt;содержащая 2,5 мас.% или более никеля&lt;/td&gt;&lt;td&gt;0&lt;/td&gt;&lt;td&gt;&lt;/td&gt;&lt;td&gt;0&lt;/td&gt;&lt;td&gt;&lt;/td&gt;&lt;td&gt;0&lt;/td&gt;&lt;td&gt;&lt;/td&gt;&lt;/tr&gt;</v>
      </c>
    </row>
    <row r="793" spans="1:11" ht="95.25" thickBot="1" x14ac:dyDescent="0.3">
      <c r="A793" s="11">
        <v>7219230009</v>
      </c>
      <c r="B793" s="6">
        <v>9</v>
      </c>
      <c r="C793" s="7" t="s">
        <v>3210</v>
      </c>
      <c r="D793" s="6">
        <v>0</v>
      </c>
      <c r="E793" s="8"/>
      <c r="F793" s="6">
        <v>0</v>
      </c>
      <c r="G793" s="8"/>
      <c r="H793" s="6">
        <v>0</v>
      </c>
      <c r="I793" s="8"/>
      <c r="K793" t="str">
        <f t="shared" si="13"/>
        <v>&lt;tr&gt;&lt;td&gt;7219230009&lt;/td&gt;&lt;td&gt;9&lt;/td&gt;&lt;td&gt;содержащая менее 2,5 мас.% никеля&lt;/td&gt;&lt;td&gt;0&lt;/td&gt;&lt;td&gt;&lt;/td&gt;&lt;td&gt;0&lt;/td&gt;&lt;td&gt;&lt;/td&gt;&lt;td&gt;0&lt;/td&gt;&lt;td&gt;&lt;/td&gt;&lt;/tr&gt;</v>
      </c>
    </row>
    <row r="794" spans="1:11" ht="95.25" thickBot="1" x14ac:dyDescent="0.3">
      <c r="A794" s="11">
        <v>7219240001</v>
      </c>
      <c r="B794" s="6">
        <v>1</v>
      </c>
      <c r="C794" s="7" t="s">
        <v>3209</v>
      </c>
      <c r="D794" s="6">
        <v>0</v>
      </c>
      <c r="E794" s="8"/>
      <c r="F794" s="6">
        <v>0</v>
      </c>
      <c r="G794" s="8"/>
      <c r="H794" s="6">
        <v>0</v>
      </c>
      <c r="I794" s="8"/>
      <c r="K794" t="str">
        <f t="shared" si="13"/>
        <v>&lt;tr&gt;&lt;td&gt;7219240001&lt;/td&gt;&lt;td&gt;1&lt;/td&gt;&lt;td&gt;содержащая 2,5 мас.% или более никеля&lt;/td&gt;&lt;td&gt;0&lt;/td&gt;&lt;td&gt;&lt;/td&gt;&lt;td&gt;0&lt;/td&gt;&lt;td&gt;&lt;/td&gt;&lt;td&gt;0&lt;/td&gt;&lt;td&gt;&lt;/td&gt;&lt;/tr&gt;</v>
      </c>
    </row>
    <row r="795" spans="1:11" ht="95.25" thickBot="1" x14ac:dyDescent="0.3">
      <c r="A795" s="11">
        <v>7219240001</v>
      </c>
      <c r="B795" s="6">
        <v>9</v>
      </c>
      <c r="C795" s="7" t="s">
        <v>3210</v>
      </c>
      <c r="D795" s="6">
        <v>0</v>
      </c>
      <c r="E795" s="8"/>
      <c r="F795" s="6">
        <v>0</v>
      </c>
      <c r="G795" s="8"/>
      <c r="H795" s="6">
        <v>0</v>
      </c>
      <c r="I795" s="8"/>
      <c r="K795" t="str">
        <f t="shared" si="13"/>
        <v>&lt;tr&gt;&lt;td&gt;7219240001&lt;/td&gt;&lt;td&gt;9&lt;/td&gt;&lt;td&gt;содержащая менее 2,5 мас.% никеля&lt;/td&gt;&lt;td&gt;0&lt;/td&gt;&lt;td&gt;&lt;/td&gt;&lt;td&gt;0&lt;/td&gt;&lt;td&gt;&lt;/td&gt;&lt;td&gt;0&lt;/td&gt;&lt;td&gt;&lt;/td&gt;&lt;/tr&gt;</v>
      </c>
    </row>
    <row r="796" spans="1:11" ht="95.25" thickBot="1" x14ac:dyDescent="0.3">
      <c r="A796" s="11">
        <v>7219240009</v>
      </c>
      <c r="B796" s="6">
        <v>1</v>
      </c>
      <c r="C796" s="7" t="s">
        <v>3209</v>
      </c>
      <c r="D796" s="6">
        <v>0</v>
      </c>
      <c r="E796" s="8"/>
      <c r="F796" s="6">
        <v>0</v>
      </c>
      <c r="G796" s="8"/>
      <c r="H796" s="6">
        <v>0</v>
      </c>
      <c r="I796" s="8"/>
      <c r="K796" t="str">
        <f t="shared" si="13"/>
        <v>&lt;tr&gt;&lt;td&gt;7219240009&lt;/td&gt;&lt;td&gt;1&lt;/td&gt;&lt;td&gt;содержащая 2,5 мас.% или более никеля&lt;/td&gt;&lt;td&gt;0&lt;/td&gt;&lt;td&gt;&lt;/td&gt;&lt;td&gt;0&lt;/td&gt;&lt;td&gt;&lt;/td&gt;&lt;td&gt;0&lt;/td&gt;&lt;td&gt;&lt;/td&gt;&lt;/tr&gt;</v>
      </c>
    </row>
    <row r="797" spans="1:11" ht="95.25" thickBot="1" x14ac:dyDescent="0.3">
      <c r="A797" s="11">
        <v>7219240009</v>
      </c>
      <c r="B797" s="6">
        <v>9</v>
      </c>
      <c r="C797" s="7" t="s">
        <v>3210</v>
      </c>
      <c r="D797" s="6">
        <v>0</v>
      </c>
      <c r="E797" s="8"/>
      <c r="F797" s="6">
        <v>0</v>
      </c>
      <c r="G797" s="8"/>
      <c r="H797" s="6">
        <v>0</v>
      </c>
      <c r="I797" s="8"/>
      <c r="K797" t="str">
        <f t="shared" si="13"/>
        <v>&lt;tr&gt;&lt;td&gt;7219240009&lt;/td&gt;&lt;td&gt;9&lt;/td&gt;&lt;td&gt;содержащая менее 2,5 мас.% никеля&lt;/td&gt;&lt;td&gt;0&lt;/td&gt;&lt;td&gt;&lt;/td&gt;&lt;td&gt;0&lt;/td&gt;&lt;td&gt;&lt;/td&gt;&lt;td&gt;0&lt;/td&gt;&lt;td&gt;&lt;/td&gt;&lt;/tr&gt;</v>
      </c>
    </row>
    <row r="798" spans="1:11" ht="95.25" thickBot="1" x14ac:dyDescent="0.3">
      <c r="A798" s="11">
        <v>7219310000</v>
      </c>
      <c r="B798" s="6">
        <v>1</v>
      </c>
      <c r="C798" s="7" t="s">
        <v>3209</v>
      </c>
      <c r="D798" s="6">
        <v>0</v>
      </c>
      <c r="E798" s="8"/>
      <c r="F798" s="6">
        <v>0</v>
      </c>
      <c r="G798" s="8"/>
      <c r="H798" s="6">
        <v>0</v>
      </c>
      <c r="I798" s="8"/>
      <c r="K798" t="str">
        <f t="shared" si="13"/>
        <v>&lt;tr&gt;&lt;td&gt;7219310000&lt;/td&gt;&lt;td&gt;1&lt;/td&gt;&lt;td&gt;содержащая 2,5 мас.% или более никеля&lt;/td&gt;&lt;td&gt;0&lt;/td&gt;&lt;td&gt;&lt;/td&gt;&lt;td&gt;0&lt;/td&gt;&lt;td&gt;&lt;/td&gt;&lt;td&gt;0&lt;/td&gt;&lt;td&gt;&lt;/td&gt;&lt;/tr&gt;</v>
      </c>
    </row>
    <row r="799" spans="1:11" ht="95.25" thickBot="1" x14ac:dyDescent="0.3">
      <c r="A799" s="11">
        <v>7219310000</v>
      </c>
      <c r="B799" s="6">
        <v>9</v>
      </c>
      <c r="C799" s="7" t="s">
        <v>3210</v>
      </c>
      <c r="D799" s="6">
        <v>0</v>
      </c>
      <c r="E799" s="8"/>
      <c r="F799" s="6">
        <v>0</v>
      </c>
      <c r="G799" s="8"/>
      <c r="H799" s="6">
        <v>0</v>
      </c>
      <c r="I799" s="8"/>
      <c r="K799" t="str">
        <f t="shared" si="13"/>
        <v>&lt;tr&gt;&lt;td&gt;7219310000&lt;/td&gt;&lt;td&gt;9&lt;/td&gt;&lt;td&gt;содержащая менее 2,5 мас.% никеля&lt;/td&gt;&lt;td&gt;0&lt;/td&gt;&lt;td&gt;&lt;/td&gt;&lt;td&gt;0&lt;/td&gt;&lt;td&gt;&lt;/td&gt;&lt;td&gt;0&lt;/td&gt;&lt;td&gt;&lt;/td&gt;&lt;/tr&gt;</v>
      </c>
    </row>
    <row r="800" spans="1:11" ht="95.25" thickBot="1" x14ac:dyDescent="0.3">
      <c r="A800" s="11">
        <v>7219902000</v>
      </c>
      <c r="B800" s="6">
        <v>1</v>
      </c>
      <c r="C800" s="7" t="s">
        <v>3209</v>
      </c>
      <c r="D800" s="6">
        <v>0</v>
      </c>
      <c r="E800" s="8"/>
      <c r="F800" s="6">
        <v>0</v>
      </c>
      <c r="G800" s="8"/>
      <c r="H800" s="6">
        <v>0</v>
      </c>
      <c r="I800" s="8"/>
      <c r="K800" t="str">
        <f t="shared" si="13"/>
        <v>&lt;tr&gt;&lt;td&gt;7219902000&lt;/td&gt;&lt;td&gt;1&lt;/td&gt;&lt;td&gt;содержащая 2,5 мас.% или более никеля&lt;/td&gt;&lt;td&gt;0&lt;/td&gt;&lt;td&gt;&lt;/td&gt;&lt;td&gt;0&lt;/td&gt;&lt;td&gt;&lt;/td&gt;&lt;td&gt;0&lt;/td&gt;&lt;td&gt;&lt;/td&gt;&lt;/tr&gt;</v>
      </c>
    </row>
    <row r="801" spans="1:11" ht="95.25" thickBot="1" x14ac:dyDescent="0.3">
      <c r="A801" s="11">
        <v>7219902000</v>
      </c>
      <c r="B801" s="6">
        <v>9</v>
      </c>
      <c r="C801" s="7" t="s">
        <v>3210</v>
      </c>
      <c r="D801" s="6">
        <v>0</v>
      </c>
      <c r="E801" s="8"/>
      <c r="F801" s="6">
        <v>0</v>
      </c>
      <c r="G801" s="8"/>
      <c r="H801" s="6">
        <v>0</v>
      </c>
      <c r="I801" s="8"/>
      <c r="K801" t="str">
        <f t="shared" si="13"/>
        <v>&lt;tr&gt;&lt;td&gt;7219902000&lt;/td&gt;&lt;td&gt;9&lt;/td&gt;&lt;td&gt;содержащая менее 2,5 мас.% никеля&lt;/td&gt;&lt;td&gt;0&lt;/td&gt;&lt;td&gt;&lt;/td&gt;&lt;td&gt;0&lt;/td&gt;&lt;td&gt;&lt;/td&gt;&lt;td&gt;0&lt;/td&gt;&lt;td&gt;&lt;/td&gt;&lt;/tr&gt;</v>
      </c>
    </row>
    <row r="802" spans="1:11" ht="95.25" thickBot="1" x14ac:dyDescent="0.3">
      <c r="A802" s="11">
        <v>7219908001</v>
      </c>
      <c r="B802" s="6">
        <v>1</v>
      </c>
      <c r="C802" s="7" t="s">
        <v>3209</v>
      </c>
      <c r="D802" s="6">
        <v>0</v>
      </c>
      <c r="E802" s="8"/>
      <c r="F802" s="6">
        <v>0</v>
      </c>
      <c r="G802" s="8"/>
      <c r="H802" s="6">
        <v>0</v>
      </c>
      <c r="I802" s="8"/>
      <c r="K802" t="str">
        <f t="shared" si="13"/>
        <v>&lt;tr&gt;&lt;td&gt;7219908001&lt;/td&gt;&lt;td&gt;1&lt;/td&gt;&lt;td&gt;содержащая 2,5 мас.% или более никеля&lt;/td&gt;&lt;td&gt;0&lt;/td&gt;&lt;td&gt;&lt;/td&gt;&lt;td&gt;0&lt;/td&gt;&lt;td&gt;&lt;/td&gt;&lt;td&gt;0&lt;/td&gt;&lt;td&gt;&lt;/td&gt;&lt;/tr&gt;</v>
      </c>
    </row>
    <row r="803" spans="1:11" ht="95.25" thickBot="1" x14ac:dyDescent="0.3">
      <c r="A803" s="11">
        <v>7219908001</v>
      </c>
      <c r="B803" s="6">
        <v>9</v>
      </c>
      <c r="C803" s="7" t="s">
        <v>3210</v>
      </c>
      <c r="D803" s="6">
        <v>0</v>
      </c>
      <c r="E803" s="8"/>
      <c r="F803" s="6">
        <v>0</v>
      </c>
      <c r="G803" s="8"/>
      <c r="H803" s="6">
        <v>0</v>
      </c>
      <c r="I803" s="8"/>
      <c r="K803" t="str">
        <f t="shared" si="13"/>
        <v>&lt;tr&gt;&lt;td&gt;7219908001&lt;/td&gt;&lt;td&gt;9&lt;/td&gt;&lt;td&gt;содержащая менее 2,5 мас.% никеля&lt;/td&gt;&lt;td&gt;0&lt;/td&gt;&lt;td&gt;&lt;/td&gt;&lt;td&gt;0&lt;/td&gt;&lt;td&gt;&lt;/td&gt;&lt;td&gt;0&lt;/td&gt;&lt;td&gt;&lt;/td&gt;&lt;/tr&gt;</v>
      </c>
    </row>
    <row r="804" spans="1:11" ht="95.25" thickBot="1" x14ac:dyDescent="0.3">
      <c r="A804" s="11">
        <v>7219908009</v>
      </c>
      <c r="B804" s="6">
        <v>1</v>
      </c>
      <c r="C804" s="7" t="s">
        <v>3209</v>
      </c>
      <c r="D804" s="6">
        <v>0</v>
      </c>
      <c r="E804" s="8"/>
      <c r="F804" s="6">
        <v>0</v>
      </c>
      <c r="G804" s="8"/>
      <c r="H804" s="6">
        <v>0</v>
      </c>
      <c r="I804" s="8"/>
      <c r="K804" t="str">
        <f t="shared" si="13"/>
        <v>&lt;tr&gt;&lt;td&gt;7219908009&lt;/td&gt;&lt;td&gt;1&lt;/td&gt;&lt;td&gt;содержащая 2,5 мас.% или более никеля&lt;/td&gt;&lt;td&gt;0&lt;/td&gt;&lt;td&gt;&lt;/td&gt;&lt;td&gt;0&lt;/td&gt;&lt;td&gt;&lt;/td&gt;&lt;td&gt;0&lt;/td&gt;&lt;td&gt;&lt;/td&gt;&lt;/tr&gt;</v>
      </c>
    </row>
    <row r="805" spans="1:11" ht="95.25" thickBot="1" x14ac:dyDescent="0.3">
      <c r="A805" s="11">
        <v>7219908009</v>
      </c>
      <c r="B805" s="6">
        <v>9</v>
      </c>
      <c r="C805" s="7" t="s">
        <v>3210</v>
      </c>
      <c r="D805" s="6">
        <v>0</v>
      </c>
      <c r="E805" s="8"/>
      <c r="F805" s="6">
        <v>0</v>
      </c>
      <c r="G805" s="8"/>
      <c r="H805" s="6">
        <v>0</v>
      </c>
      <c r="I805" s="8"/>
      <c r="K805" t="str">
        <f t="shared" si="13"/>
        <v>&lt;tr&gt;&lt;td&gt;7219908009&lt;/td&gt;&lt;td&gt;9&lt;/td&gt;&lt;td&gt;содержащая менее 2,5 мас.% никеля&lt;/td&gt;&lt;td&gt;0&lt;/td&gt;&lt;td&gt;&lt;/td&gt;&lt;td&gt;0&lt;/td&gt;&lt;td&gt;&lt;/td&gt;&lt;td&gt;0&lt;/td&gt;&lt;td&gt;&lt;/td&gt;&lt;/tr&gt;</v>
      </c>
    </row>
    <row r="806" spans="1:11" ht="95.25" thickBot="1" x14ac:dyDescent="0.3">
      <c r="A806" s="11">
        <v>7220110001</v>
      </c>
      <c r="B806" s="6">
        <v>1</v>
      </c>
      <c r="C806" s="7" t="s">
        <v>3209</v>
      </c>
      <c r="D806" s="6">
        <v>0</v>
      </c>
      <c r="E806" s="8"/>
      <c r="F806" s="6">
        <v>0</v>
      </c>
      <c r="G806" s="8"/>
      <c r="H806" s="6">
        <v>0</v>
      </c>
      <c r="I806" s="8"/>
      <c r="K806" t="str">
        <f t="shared" si="13"/>
        <v>&lt;tr&gt;&lt;td&gt;7220110001&lt;/td&gt;&lt;td&gt;1&lt;/td&gt;&lt;td&gt;содержащая 2,5 мас.% или более никеля&lt;/td&gt;&lt;td&gt;0&lt;/td&gt;&lt;td&gt;&lt;/td&gt;&lt;td&gt;0&lt;/td&gt;&lt;td&gt;&lt;/td&gt;&lt;td&gt;0&lt;/td&gt;&lt;td&gt;&lt;/td&gt;&lt;/tr&gt;</v>
      </c>
    </row>
    <row r="807" spans="1:11" ht="95.25" thickBot="1" x14ac:dyDescent="0.3">
      <c r="A807" s="11">
        <v>7220110001</v>
      </c>
      <c r="B807" s="6">
        <v>9</v>
      </c>
      <c r="C807" s="7" t="s">
        <v>3210</v>
      </c>
      <c r="D807" s="6">
        <v>0</v>
      </c>
      <c r="E807" s="8"/>
      <c r="F807" s="6">
        <v>0</v>
      </c>
      <c r="G807" s="8"/>
      <c r="H807" s="6">
        <v>0</v>
      </c>
      <c r="I807" s="8"/>
      <c r="K807" t="str">
        <f t="shared" si="13"/>
        <v>&lt;tr&gt;&lt;td&gt;7220110001&lt;/td&gt;&lt;td&gt;9&lt;/td&gt;&lt;td&gt;содержащая менее 2,5 мас.% никеля&lt;/td&gt;&lt;td&gt;0&lt;/td&gt;&lt;td&gt;&lt;/td&gt;&lt;td&gt;0&lt;/td&gt;&lt;td&gt;&lt;/td&gt;&lt;td&gt;0&lt;/td&gt;&lt;td&gt;&lt;/td&gt;&lt;/tr&gt;</v>
      </c>
    </row>
    <row r="808" spans="1:11" ht="95.25" thickBot="1" x14ac:dyDescent="0.3">
      <c r="A808" s="11">
        <v>7220110009</v>
      </c>
      <c r="B808" s="6">
        <v>1</v>
      </c>
      <c r="C808" s="7" t="s">
        <v>3209</v>
      </c>
      <c r="D808" s="6">
        <v>0</v>
      </c>
      <c r="E808" s="8"/>
      <c r="F808" s="6">
        <v>0</v>
      </c>
      <c r="G808" s="8"/>
      <c r="H808" s="6">
        <v>0</v>
      </c>
      <c r="I808" s="8"/>
      <c r="K808" t="str">
        <f t="shared" si="13"/>
        <v>&lt;tr&gt;&lt;td&gt;7220110009&lt;/td&gt;&lt;td&gt;1&lt;/td&gt;&lt;td&gt;содержащая 2,5 мас.% или более никеля&lt;/td&gt;&lt;td&gt;0&lt;/td&gt;&lt;td&gt;&lt;/td&gt;&lt;td&gt;0&lt;/td&gt;&lt;td&gt;&lt;/td&gt;&lt;td&gt;0&lt;/td&gt;&lt;td&gt;&lt;/td&gt;&lt;/tr&gt;</v>
      </c>
    </row>
    <row r="809" spans="1:11" ht="95.25" thickBot="1" x14ac:dyDescent="0.3">
      <c r="A809" s="11">
        <v>7220110009</v>
      </c>
      <c r="B809" s="6">
        <v>9</v>
      </c>
      <c r="C809" s="7" t="s">
        <v>3210</v>
      </c>
      <c r="D809" s="6">
        <v>0</v>
      </c>
      <c r="E809" s="8"/>
      <c r="F809" s="6">
        <v>0</v>
      </c>
      <c r="G809" s="8"/>
      <c r="H809" s="6">
        <v>0</v>
      </c>
      <c r="I809" s="8"/>
      <c r="K809" t="str">
        <f t="shared" si="13"/>
        <v>&lt;tr&gt;&lt;td&gt;7220110009&lt;/td&gt;&lt;td&gt;9&lt;/td&gt;&lt;td&gt;содержащая менее 2,5 мас.% никеля&lt;/td&gt;&lt;td&gt;0&lt;/td&gt;&lt;td&gt;&lt;/td&gt;&lt;td&gt;0&lt;/td&gt;&lt;td&gt;&lt;/td&gt;&lt;td&gt;0&lt;/td&gt;&lt;td&gt;&lt;/td&gt;&lt;/tr&gt;</v>
      </c>
    </row>
    <row r="810" spans="1:11" ht="95.25" thickBot="1" x14ac:dyDescent="0.3">
      <c r="A810" s="11">
        <v>7220120000</v>
      </c>
      <c r="B810" s="6">
        <v>1</v>
      </c>
      <c r="C810" s="7" t="s">
        <v>3209</v>
      </c>
      <c r="D810" s="6">
        <v>0</v>
      </c>
      <c r="E810" s="8"/>
      <c r="F810" s="6">
        <v>0</v>
      </c>
      <c r="G810" s="8"/>
      <c r="H810" s="6">
        <v>0</v>
      </c>
      <c r="I810" s="8"/>
      <c r="K810" t="str">
        <f t="shared" si="13"/>
        <v>&lt;tr&gt;&lt;td&gt;7220120000&lt;/td&gt;&lt;td&gt;1&lt;/td&gt;&lt;td&gt;содержащая 2,5 мас.% или более никеля&lt;/td&gt;&lt;td&gt;0&lt;/td&gt;&lt;td&gt;&lt;/td&gt;&lt;td&gt;0&lt;/td&gt;&lt;td&gt;&lt;/td&gt;&lt;td&gt;0&lt;/td&gt;&lt;td&gt;&lt;/td&gt;&lt;/tr&gt;</v>
      </c>
    </row>
    <row r="811" spans="1:11" ht="95.25" thickBot="1" x14ac:dyDescent="0.3">
      <c r="A811" s="11">
        <v>7220120000</v>
      </c>
      <c r="B811" s="6">
        <v>9</v>
      </c>
      <c r="C811" s="7" t="s">
        <v>3210</v>
      </c>
      <c r="D811" s="6">
        <v>0</v>
      </c>
      <c r="E811" s="8"/>
      <c r="F811" s="6">
        <v>0</v>
      </c>
      <c r="G811" s="8"/>
      <c r="H811" s="6">
        <v>0</v>
      </c>
      <c r="I811" s="8"/>
      <c r="K811" t="str">
        <f t="shared" si="13"/>
        <v>&lt;tr&gt;&lt;td&gt;7220120000&lt;/td&gt;&lt;td&gt;9&lt;/td&gt;&lt;td&gt;содержащая менее 2,5 мас.% никеля&lt;/td&gt;&lt;td&gt;0&lt;/td&gt;&lt;td&gt;&lt;/td&gt;&lt;td&gt;0&lt;/td&gt;&lt;td&gt;&lt;/td&gt;&lt;td&gt;0&lt;/td&gt;&lt;td&gt;&lt;/td&gt;&lt;/tr&gt;</v>
      </c>
    </row>
    <row r="812" spans="1:11" ht="95.25" thickBot="1" x14ac:dyDescent="0.3">
      <c r="A812" s="11">
        <v>7220902000</v>
      </c>
      <c r="B812" s="6">
        <v>1</v>
      </c>
      <c r="C812" s="7" t="s">
        <v>3209</v>
      </c>
      <c r="D812" s="6">
        <v>0</v>
      </c>
      <c r="E812" s="8"/>
      <c r="F812" s="6">
        <v>0</v>
      </c>
      <c r="G812" s="8"/>
      <c r="H812" s="6">
        <v>0</v>
      </c>
      <c r="I812" s="8"/>
      <c r="K812" t="str">
        <f t="shared" si="13"/>
        <v>&lt;tr&gt;&lt;td&gt;7220902000&lt;/td&gt;&lt;td&gt;1&lt;/td&gt;&lt;td&gt;содержащая 2,5 мас.% или более никеля&lt;/td&gt;&lt;td&gt;0&lt;/td&gt;&lt;td&gt;&lt;/td&gt;&lt;td&gt;0&lt;/td&gt;&lt;td&gt;&lt;/td&gt;&lt;td&gt;0&lt;/td&gt;&lt;td&gt;&lt;/td&gt;&lt;/tr&gt;</v>
      </c>
    </row>
    <row r="813" spans="1:11" ht="95.25" thickBot="1" x14ac:dyDescent="0.3">
      <c r="A813" s="11">
        <v>7220902000</v>
      </c>
      <c r="B813" s="6">
        <v>9</v>
      </c>
      <c r="C813" s="7" t="s">
        <v>3210</v>
      </c>
      <c r="D813" s="6">
        <v>0</v>
      </c>
      <c r="E813" s="8"/>
      <c r="F813" s="6">
        <v>0</v>
      </c>
      <c r="G813" s="8"/>
      <c r="H813" s="6">
        <v>0</v>
      </c>
      <c r="I813" s="8"/>
      <c r="K813" t="str">
        <f t="shared" si="13"/>
        <v>&lt;tr&gt;&lt;td&gt;7220902000&lt;/td&gt;&lt;td&gt;9&lt;/td&gt;&lt;td&gt;содержащая менее 2,5 мас.% никеля&lt;/td&gt;&lt;td&gt;0&lt;/td&gt;&lt;td&gt;&lt;/td&gt;&lt;td&gt;0&lt;/td&gt;&lt;td&gt;&lt;/td&gt;&lt;td&gt;0&lt;/td&gt;&lt;td&gt;&lt;/td&gt;&lt;/tr&gt;</v>
      </c>
    </row>
    <row r="814" spans="1:11" ht="95.25" thickBot="1" x14ac:dyDescent="0.3">
      <c r="A814" s="11">
        <v>7222309701</v>
      </c>
      <c r="B814" s="6">
        <v>1</v>
      </c>
      <c r="C814" s="7" t="s">
        <v>3209</v>
      </c>
      <c r="D814" s="6">
        <v>0</v>
      </c>
      <c r="E814" s="8"/>
      <c r="F814" s="6">
        <v>0</v>
      </c>
      <c r="G814" s="8"/>
      <c r="H814" s="6">
        <v>0</v>
      </c>
      <c r="I814" s="8"/>
      <c r="K814" t="str">
        <f t="shared" si="13"/>
        <v>&lt;tr&gt;&lt;td&gt;7222309701&lt;/td&gt;&lt;td&gt;1&lt;/td&gt;&lt;td&gt;содержащая 2,5 мас.% или более никеля&lt;/td&gt;&lt;td&gt;0&lt;/td&gt;&lt;td&gt;&lt;/td&gt;&lt;td&gt;0&lt;/td&gt;&lt;td&gt;&lt;/td&gt;&lt;td&gt;0&lt;/td&gt;&lt;td&gt;&lt;/td&gt;&lt;/tr&gt;</v>
      </c>
    </row>
    <row r="815" spans="1:11" ht="95.25" thickBot="1" x14ac:dyDescent="0.3">
      <c r="A815" s="11">
        <v>7222309701</v>
      </c>
      <c r="B815" s="6">
        <v>9</v>
      </c>
      <c r="C815" s="7" t="s">
        <v>3210</v>
      </c>
      <c r="D815" s="6">
        <v>0</v>
      </c>
      <c r="E815" s="8"/>
      <c r="F815" s="6">
        <v>0</v>
      </c>
      <c r="G815" s="8"/>
      <c r="H815" s="6">
        <v>0</v>
      </c>
      <c r="I815" s="8"/>
      <c r="K815" t="str">
        <f t="shared" si="13"/>
        <v>&lt;tr&gt;&lt;td&gt;7222309701&lt;/td&gt;&lt;td&gt;9&lt;/td&gt;&lt;td&gt;содержащая менее 2,5 мас.% никеля&lt;/td&gt;&lt;td&gt;0&lt;/td&gt;&lt;td&gt;&lt;/td&gt;&lt;td&gt;0&lt;/td&gt;&lt;td&gt;&lt;/td&gt;&lt;td&gt;0&lt;/td&gt;&lt;td&gt;&lt;/td&gt;&lt;/tr&gt;</v>
      </c>
    </row>
    <row r="816" spans="1:11" ht="95.25" thickBot="1" x14ac:dyDescent="0.3">
      <c r="A816" s="11">
        <v>7222309709</v>
      </c>
      <c r="B816" s="6">
        <v>1</v>
      </c>
      <c r="C816" s="7" t="s">
        <v>3209</v>
      </c>
      <c r="D816" s="6">
        <v>0</v>
      </c>
      <c r="E816" s="8"/>
      <c r="F816" s="6">
        <v>0</v>
      </c>
      <c r="G816" s="8"/>
      <c r="H816" s="6">
        <v>0</v>
      </c>
      <c r="I816" s="8"/>
      <c r="K816" t="str">
        <f t="shared" si="13"/>
        <v>&lt;tr&gt;&lt;td&gt;7222309709&lt;/td&gt;&lt;td&gt;1&lt;/td&gt;&lt;td&gt;содержащая 2,5 мас.% или более никеля&lt;/td&gt;&lt;td&gt;0&lt;/td&gt;&lt;td&gt;&lt;/td&gt;&lt;td&gt;0&lt;/td&gt;&lt;td&gt;&lt;/td&gt;&lt;td&gt;0&lt;/td&gt;&lt;td&gt;&lt;/td&gt;&lt;/tr&gt;</v>
      </c>
    </row>
    <row r="817" spans="1:11" ht="95.25" thickBot="1" x14ac:dyDescent="0.3">
      <c r="A817" s="11">
        <v>7222309709</v>
      </c>
      <c r="B817" s="6">
        <v>9</v>
      </c>
      <c r="C817" s="7" t="s">
        <v>3210</v>
      </c>
      <c r="D817" s="6">
        <v>0</v>
      </c>
      <c r="E817" s="8"/>
      <c r="F817" s="6">
        <v>0</v>
      </c>
      <c r="G817" s="8"/>
      <c r="H817" s="6">
        <v>0</v>
      </c>
      <c r="I817" s="8"/>
      <c r="K817" t="str">
        <f t="shared" si="13"/>
        <v>&lt;tr&gt;&lt;td&gt;7222309709&lt;/td&gt;&lt;td&gt;9&lt;/td&gt;&lt;td&gt;содержащая менее 2,5 мас.% никеля&lt;/td&gt;&lt;td&gt;0&lt;/td&gt;&lt;td&gt;&lt;/td&gt;&lt;td&gt;0&lt;/td&gt;&lt;td&gt;&lt;/td&gt;&lt;td&gt;0&lt;/td&gt;&lt;td&gt;&lt;/td&gt;&lt;/tr&gt;</v>
      </c>
    </row>
    <row r="818" spans="1:11" ht="95.25" thickBot="1" x14ac:dyDescent="0.3">
      <c r="A818" s="11">
        <v>7222401000</v>
      </c>
      <c r="B818" s="6">
        <v>1</v>
      </c>
      <c r="C818" s="7" t="s">
        <v>3209</v>
      </c>
      <c r="D818" s="6">
        <v>0</v>
      </c>
      <c r="E818" s="8"/>
      <c r="F818" s="6">
        <v>0</v>
      </c>
      <c r="G818" s="8"/>
      <c r="H818" s="6">
        <v>0</v>
      </c>
      <c r="I818" s="8"/>
      <c r="K818" t="str">
        <f t="shared" si="13"/>
        <v>&lt;tr&gt;&lt;td&gt;7222401000&lt;/td&gt;&lt;td&gt;1&lt;/td&gt;&lt;td&gt;содержащая 2,5 мас.% или более никеля&lt;/td&gt;&lt;td&gt;0&lt;/td&gt;&lt;td&gt;&lt;/td&gt;&lt;td&gt;0&lt;/td&gt;&lt;td&gt;&lt;/td&gt;&lt;td&gt;0&lt;/td&gt;&lt;td&gt;&lt;/td&gt;&lt;/tr&gt;</v>
      </c>
    </row>
    <row r="819" spans="1:11" ht="95.25" thickBot="1" x14ac:dyDescent="0.3">
      <c r="A819" s="11">
        <v>7222401000</v>
      </c>
      <c r="B819" s="6">
        <v>9</v>
      </c>
      <c r="C819" s="7" t="s">
        <v>3210</v>
      </c>
      <c r="D819" s="6">
        <v>0</v>
      </c>
      <c r="E819" s="8"/>
      <c r="F819" s="6">
        <v>0</v>
      </c>
      <c r="G819" s="8"/>
      <c r="H819" s="6">
        <v>0</v>
      </c>
      <c r="I819" s="8"/>
      <c r="K819" t="str">
        <f t="shared" si="13"/>
        <v>&lt;tr&gt;&lt;td&gt;7222401000&lt;/td&gt;&lt;td&gt;9&lt;/td&gt;&lt;td&gt;содержащая менее 2,5 мас.% никеля&lt;/td&gt;&lt;td&gt;0&lt;/td&gt;&lt;td&gt;&lt;/td&gt;&lt;td&gt;0&lt;/td&gt;&lt;td&gt;&lt;/td&gt;&lt;td&gt;0&lt;/td&gt;&lt;td&gt;&lt;/td&gt;&lt;/tr&gt;</v>
      </c>
    </row>
    <row r="820" spans="1:11" ht="95.25" thickBot="1" x14ac:dyDescent="0.3">
      <c r="A820" s="11">
        <v>7222405000</v>
      </c>
      <c r="B820" s="6">
        <v>1</v>
      </c>
      <c r="C820" s="7" t="s">
        <v>3209</v>
      </c>
      <c r="D820" s="6">
        <v>0</v>
      </c>
      <c r="E820" s="8"/>
      <c r="F820" s="6">
        <v>0</v>
      </c>
      <c r="G820" s="8"/>
      <c r="H820" s="6">
        <v>0</v>
      </c>
      <c r="I820" s="8"/>
      <c r="K820" t="str">
        <f t="shared" si="13"/>
        <v>&lt;tr&gt;&lt;td&gt;7222405000&lt;/td&gt;&lt;td&gt;1&lt;/td&gt;&lt;td&gt;содержащая 2,5 мас.% или более никеля&lt;/td&gt;&lt;td&gt;0&lt;/td&gt;&lt;td&gt;&lt;/td&gt;&lt;td&gt;0&lt;/td&gt;&lt;td&gt;&lt;/td&gt;&lt;td&gt;0&lt;/td&gt;&lt;td&gt;&lt;/td&gt;&lt;/tr&gt;</v>
      </c>
    </row>
    <row r="821" spans="1:11" ht="95.25" thickBot="1" x14ac:dyDescent="0.3">
      <c r="A821" s="11">
        <v>7222405000</v>
      </c>
      <c r="B821" s="6">
        <v>9</v>
      </c>
      <c r="C821" s="7" t="s">
        <v>3210</v>
      </c>
      <c r="D821" s="6">
        <v>0</v>
      </c>
      <c r="E821" s="8"/>
      <c r="F821" s="6">
        <v>0</v>
      </c>
      <c r="G821" s="8"/>
      <c r="H821" s="6">
        <v>0</v>
      </c>
      <c r="I821" s="8"/>
      <c r="K821" t="str">
        <f t="shared" si="13"/>
        <v>&lt;tr&gt;&lt;td&gt;7222405000&lt;/td&gt;&lt;td&gt;9&lt;/td&gt;&lt;td&gt;содержащая менее 2,5 мас.% никеля&lt;/td&gt;&lt;td&gt;0&lt;/td&gt;&lt;td&gt;&lt;/td&gt;&lt;td&gt;0&lt;/td&gt;&lt;td&gt;&lt;/td&gt;&lt;td&gt;0&lt;/td&gt;&lt;td&gt;&lt;/td&gt;&lt;/tr&gt;</v>
      </c>
    </row>
    <row r="822" spans="1:11" ht="95.25" thickBot="1" x14ac:dyDescent="0.3">
      <c r="A822" s="11">
        <v>7222409000</v>
      </c>
      <c r="B822" s="6">
        <v>1</v>
      </c>
      <c r="C822" s="7" t="s">
        <v>3209</v>
      </c>
      <c r="D822" s="6">
        <v>0</v>
      </c>
      <c r="E822" s="8"/>
      <c r="F822" s="6">
        <v>0</v>
      </c>
      <c r="G822" s="8"/>
      <c r="H822" s="6">
        <v>0</v>
      </c>
      <c r="I822" s="8"/>
      <c r="K822" t="str">
        <f t="shared" si="13"/>
        <v>&lt;tr&gt;&lt;td&gt;7222409000&lt;/td&gt;&lt;td&gt;1&lt;/td&gt;&lt;td&gt;содержащая 2,5 мас.% или более никеля&lt;/td&gt;&lt;td&gt;0&lt;/td&gt;&lt;td&gt;&lt;/td&gt;&lt;td&gt;0&lt;/td&gt;&lt;td&gt;&lt;/td&gt;&lt;td&gt;0&lt;/td&gt;&lt;td&gt;&lt;/td&gt;&lt;/tr&gt;</v>
      </c>
    </row>
    <row r="823" spans="1:11" ht="95.25" thickBot="1" x14ac:dyDescent="0.3">
      <c r="A823" s="11">
        <v>7222409000</v>
      </c>
      <c r="B823" s="6">
        <v>9</v>
      </c>
      <c r="C823" s="7" t="s">
        <v>3210</v>
      </c>
      <c r="D823" s="6">
        <v>0</v>
      </c>
      <c r="E823" s="8"/>
      <c r="F823" s="6">
        <v>0</v>
      </c>
      <c r="G823" s="8"/>
      <c r="H823" s="6">
        <v>0</v>
      </c>
      <c r="I823" s="8"/>
      <c r="K823" t="str">
        <f t="shared" si="13"/>
        <v>&lt;tr&gt;&lt;td&gt;7222409000&lt;/td&gt;&lt;td&gt;9&lt;/td&gt;&lt;td&gt;содержащая менее 2,5 мас.% никеля&lt;/td&gt;&lt;td&gt;0&lt;/td&gt;&lt;td&gt;&lt;/td&gt;&lt;td&gt;0&lt;/td&gt;&lt;td&gt;&lt;/td&gt;&lt;td&gt;0&lt;/td&gt;&lt;td&gt;&lt;/td&gt;&lt;/tr&gt;</v>
      </c>
    </row>
    <row r="824" spans="1:11" ht="221.25" thickBot="1" x14ac:dyDescent="0.3">
      <c r="A824" s="11">
        <v>8471705000</v>
      </c>
      <c r="B824" s="6">
        <v>1</v>
      </c>
      <c r="C824" s="7" t="s">
        <v>3211</v>
      </c>
      <c r="D824" s="6">
        <v>1</v>
      </c>
      <c r="E824" s="7" t="s">
        <v>3212</v>
      </c>
      <c r="F824" s="6">
        <v>1</v>
      </c>
      <c r="G824" s="7" t="s">
        <v>3213</v>
      </c>
      <c r="H824" s="6">
        <v>0</v>
      </c>
      <c r="I824" s="8"/>
      <c r="K824" t="str">
        <f t="shared" si="13"/>
        <v>&lt;tr&gt;&lt;td&gt;8471705000&lt;/td&gt;&lt;td&gt;1&lt;/td&gt;&lt;td&gt;с габаритными размерами (Д x Ш x В) не менее 80 x 64 x 8 мм, но не более 105 x 75 x 15 мм&lt;/td&gt;&lt;td&gt;1&lt;/td&gt;&lt;td&gt;встраиваемые&lt;/td&gt;&lt;td&gt;1&lt;/td&gt;&lt;td&gt;с памятью емкостью не более 300 Гб&lt;/td&gt;&lt;td&gt;0&lt;/td&gt;&lt;td&gt;&lt;/td&gt;&lt;/tr&gt;</v>
      </c>
    </row>
    <row r="825" spans="1:11" ht="221.25" thickBot="1" x14ac:dyDescent="0.3">
      <c r="A825" s="11">
        <v>8471705000</v>
      </c>
      <c r="B825" s="6">
        <v>1</v>
      </c>
      <c r="C825" s="7" t="s">
        <v>3211</v>
      </c>
      <c r="D825" s="6">
        <v>1</v>
      </c>
      <c r="E825" s="7" t="s">
        <v>3212</v>
      </c>
      <c r="F825" s="6">
        <v>2</v>
      </c>
      <c r="G825" s="7" t="s">
        <v>3214</v>
      </c>
      <c r="H825" s="6">
        <v>0</v>
      </c>
      <c r="I825" s="8"/>
      <c r="K825" t="str">
        <f t="shared" si="13"/>
        <v>&lt;tr&gt;&lt;td&gt;8471705000&lt;/td&gt;&lt;td&gt;1&lt;/td&gt;&lt;td&gt;с габаритными размерами (Д x Ш x В) не менее 80 x 64 x 8 мм, но не более 105 x 75 x 15 мм&lt;/td&gt;&lt;td&gt;1&lt;/td&gt;&lt;td&gt;встраиваемые&lt;/td&gt;&lt;td&gt;2&lt;/td&gt;&lt;td&gt;с памятью емкостью более 300 Гб, но не более 1 Тб&lt;/td&gt;&lt;td&gt;0&lt;/td&gt;&lt;td&gt;&lt;/td&gt;&lt;/tr&gt;</v>
      </c>
    </row>
    <row r="826" spans="1:11" ht="221.25" thickBot="1" x14ac:dyDescent="0.3">
      <c r="A826" s="11">
        <v>8471705000</v>
      </c>
      <c r="B826" s="6">
        <v>1</v>
      </c>
      <c r="C826" s="7" t="s">
        <v>3211</v>
      </c>
      <c r="D826" s="6">
        <v>1</v>
      </c>
      <c r="E826" s="7" t="s">
        <v>3212</v>
      </c>
      <c r="F826" s="6">
        <v>9</v>
      </c>
      <c r="G826" s="7" t="s">
        <v>3215</v>
      </c>
      <c r="H826" s="6">
        <v>0</v>
      </c>
      <c r="I826" s="8"/>
      <c r="K826" t="str">
        <f t="shared" si="13"/>
        <v>&lt;tr&gt;&lt;td&gt;8471705000&lt;/td&gt;&lt;td&gt;1&lt;/td&gt;&lt;td&gt;с габаритными размерами (Д x Ш x В) не менее 80 x 64 x 8 мм, но не более 105 x 75 x 15 мм&lt;/td&gt;&lt;td&gt;1&lt;/td&gt;&lt;td&gt;встраиваемые&lt;/td&gt;&lt;td&gt;9&lt;/td&gt;&lt;td&gt;с памятью емкостью более 1 Тб&lt;/td&gt;&lt;td&gt;0&lt;/td&gt;&lt;td&gt;&lt;/td&gt;&lt;/tr&gt;</v>
      </c>
    </row>
    <row r="827" spans="1:11" ht="221.25" thickBot="1" x14ac:dyDescent="0.3">
      <c r="A827" s="11">
        <v>8471705000</v>
      </c>
      <c r="B827" s="6">
        <v>1</v>
      </c>
      <c r="C827" s="7" t="s">
        <v>3211</v>
      </c>
      <c r="D827" s="6">
        <v>9</v>
      </c>
      <c r="E827" s="7" t="s">
        <v>2893</v>
      </c>
      <c r="F827" s="6">
        <v>1</v>
      </c>
      <c r="G827" s="7" t="s">
        <v>3213</v>
      </c>
      <c r="H827" s="6">
        <v>0</v>
      </c>
      <c r="I827" s="8"/>
      <c r="K827" t="str">
        <f t="shared" si="13"/>
        <v>&lt;tr&gt;&lt;td&gt;8471705000&lt;/td&gt;&lt;td&gt;1&lt;/td&gt;&lt;td&gt;с габаритными размерами (Д x Ш x В) не менее 80 x 64 x 8 мм, но не более 105 x 75 x 15 мм&lt;/td&gt;&lt;td&gt;9&lt;/td&gt;&lt;td&gt;прочие&lt;/td&gt;&lt;td&gt;1&lt;/td&gt;&lt;td&gt;с памятью емкостью не более 300 Гб&lt;/td&gt;&lt;td&gt;0&lt;/td&gt;&lt;td&gt;&lt;/td&gt;&lt;/tr&gt;</v>
      </c>
    </row>
    <row r="828" spans="1:11" ht="221.25" thickBot="1" x14ac:dyDescent="0.3">
      <c r="A828" s="11">
        <v>8471705000</v>
      </c>
      <c r="B828" s="6">
        <v>1</v>
      </c>
      <c r="C828" s="7" t="s">
        <v>3211</v>
      </c>
      <c r="D828" s="6">
        <v>9</v>
      </c>
      <c r="E828" s="7" t="s">
        <v>2893</v>
      </c>
      <c r="F828" s="6">
        <v>2</v>
      </c>
      <c r="G828" s="7" t="s">
        <v>3214</v>
      </c>
      <c r="H828" s="6">
        <v>0</v>
      </c>
      <c r="I828" s="8"/>
      <c r="K828" t="str">
        <f t="shared" si="13"/>
        <v>&lt;tr&gt;&lt;td&gt;8471705000&lt;/td&gt;&lt;td&gt;1&lt;/td&gt;&lt;td&gt;с габаритными размерами (Д x Ш x В) не менее 80 x 64 x 8 мм, но не более 105 x 75 x 15 мм&lt;/td&gt;&lt;td&gt;9&lt;/td&gt;&lt;td&gt;прочие&lt;/td&gt;&lt;td&gt;2&lt;/td&gt;&lt;td&gt;с памятью емкостью более 300 Гб, но не более 1 Тб&lt;/td&gt;&lt;td&gt;0&lt;/td&gt;&lt;td&gt;&lt;/td&gt;&lt;/tr&gt;</v>
      </c>
    </row>
    <row r="829" spans="1:11" ht="221.25" thickBot="1" x14ac:dyDescent="0.3">
      <c r="A829" s="11">
        <v>8471705000</v>
      </c>
      <c r="B829" s="6">
        <v>1</v>
      </c>
      <c r="C829" s="7" t="s">
        <v>3211</v>
      </c>
      <c r="D829" s="6">
        <v>9</v>
      </c>
      <c r="E829" s="7" t="s">
        <v>2893</v>
      </c>
      <c r="F829" s="6">
        <v>9</v>
      </c>
      <c r="G829" s="7" t="s">
        <v>3215</v>
      </c>
      <c r="H829" s="6">
        <v>0</v>
      </c>
      <c r="I829" s="8"/>
      <c r="K829" t="str">
        <f t="shared" si="13"/>
        <v>&lt;tr&gt;&lt;td&gt;8471705000&lt;/td&gt;&lt;td&gt;1&lt;/td&gt;&lt;td&gt;с габаритными размерами (Д x Ш x В) не менее 80 x 64 x 8 мм, но не более 105 x 75 x 15 мм&lt;/td&gt;&lt;td&gt;9&lt;/td&gt;&lt;td&gt;прочие&lt;/td&gt;&lt;td&gt;9&lt;/td&gt;&lt;td&gt;с памятью емкостью более 1 Тб&lt;/td&gt;&lt;td&gt;0&lt;/td&gt;&lt;td&gt;&lt;/td&gt;&lt;/tr&gt;</v>
      </c>
    </row>
    <row r="830" spans="1:11" ht="111" thickBot="1" x14ac:dyDescent="0.3">
      <c r="A830" s="11">
        <v>8471705000</v>
      </c>
      <c r="B830" s="6">
        <v>9</v>
      </c>
      <c r="C830" s="7" t="s">
        <v>2893</v>
      </c>
      <c r="D830" s="6">
        <v>1</v>
      </c>
      <c r="E830" s="7" t="s">
        <v>3212</v>
      </c>
      <c r="F830" s="6">
        <v>1</v>
      </c>
      <c r="G830" s="7" t="s">
        <v>3213</v>
      </c>
      <c r="H830" s="6">
        <v>0</v>
      </c>
      <c r="I830" s="8"/>
      <c r="K830" t="str">
        <f t="shared" si="13"/>
        <v>&lt;tr&gt;&lt;td&gt;8471705000&lt;/td&gt;&lt;td&gt;9&lt;/td&gt;&lt;td&gt;прочие&lt;/td&gt;&lt;td&gt;1&lt;/td&gt;&lt;td&gt;встраиваемые&lt;/td&gt;&lt;td&gt;1&lt;/td&gt;&lt;td&gt;с памятью емкостью не более 300 Гб&lt;/td&gt;&lt;td&gt;0&lt;/td&gt;&lt;td&gt;&lt;/td&gt;&lt;/tr&gt;</v>
      </c>
    </row>
    <row r="831" spans="1:11" ht="142.5" thickBot="1" x14ac:dyDescent="0.3">
      <c r="A831" s="11">
        <v>8471705000</v>
      </c>
      <c r="B831" s="6">
        <v>9</v>
      </c>
      <c r="C831" s="7" t="s">
        <v>2893</v>
      </c>
      <c r="D831" s="6">
        <v>1</v>
      </c>
      <c r="E831" s="7" t="s">
        <v>3212</v>
      </c>
      <c r="F831" s="6">
        <v>2</v>
      </c>
      <c r="G831" s="7" t="s">
        <v>3214</v>
      </c>
      <c r="H831" s="6">
        <v>0</v>
      </c>
      <c r="I831" s="8"/>
      <c r="K831" t="str">
        <f t="shared" si="13"/>
        <v>&lt;tr&gt;&lt;td&gt;8471705000&lt;/td&gt;&lt;td&gt;9&lt;/td&gt;&lt;td&gt;прочие&lt;/td&gt;&lt;td&gt;1&lt;/td&gt;&lt;td&gt;встраиваемые&lt;/td&gt;&lt;td&gt;2&lt;/td&gt;&lt;td&gt;с памятью емкостью более 300 Гб, но не более 1 Тб&lt;/td&gt;&lt;td&gt;0&lt;/td&gt;&lt;td&gt;&lt;/td&gt;&lt;/tr&gt;</v>
      </c>
    </row>
    <row r="832" spans="1:11" ht="95.25" thickBot="1" x14ac:dyDescent="0.3">
      <c r="A832" s="11">
        <v>8471705000</v>
      </c>
      <c r="B832" s="6">
        <v>9</v>
      </c>
      <c r="C832" s="7" t="s">
        <v>2893</v>
      </c>
      <c r="D832" s="6">
        <v>1</v>
      </c>
      <c r="E832" s="7" t="s">
        <v>3212</v>
      </c>
      <c r="F832" s="6">
        <v>9</v>
      </c>
      <c r="G832" s="7" t="s">
        <v>3215</v>
      </c>
      <c r="H832" s="6">
        <v>0</v>
      </c>
      <c r="I832" s="8"/>
      <c r="K832" t="str">
        <f t="shared" si="13"/>
        <v>&lt;tr&gt;&lt;td&gt;8471705000&lt;/td&gt;&lt;td&gt;9&lt;/td&gt;&lt;td&gt;прочие&lt;/td&gt;&lt;td&gt;1&lt;/td&gt;&lt;td&gt;встраиваемые&lt;/td&gt;&lt;td&gt;9&lt;/td&gt;&lt;td&gt;с памятью емкостью более 1 Тб&lt;/td&gt;&lt;td&gt;0&lt;/td&gt;&lt;td&gt;&lt;/td&gt;&lt;/tr&gt;</v>
      </c>
    </row>
    <row r="833" spans="1:11" ht="111" thickBot="1" x14ac:dyDescent="0.3">
      <c r="A833" s="11">
        <v>8471705000</v>
      </c>
      <c r="B833" s="6">
        <v>9</v>
      </c>
      <c r="C833" s="7" t="s">
        <v>2893</v>
      </c>
      <c r="D833" s="6">
        <v>9</v>
      </c>
      <c r="E833" s="7" t="s">
        <v>2893</v>
      </c>
      <c r="F833" s="6">
        <v>1</v>
      </c>
      <c r="G833" s="7" t="s">
        <v>3213</v>
      </c>
      <c r="H833" s="6">
        <v>0</v>
      </c>
      <c r="I833" s="8"/>
      <c r="K833" t="str">
        <f t="shared" si="13"/>
        <v>&lt;tr&gt;&lt;td&gt;8471705000&lt;/td&gt;&lt;td&gt;9&lt;/td&gt;&lt;td&gt;прочие&lt;/td&gt;&lt;td&gt;9&lt;/td&gt;&lt;td&gt;прочие&lt;/td&gt;&lt;td&gt;1&lt;/td&gt;&lt;td&gt;с памятью емкостью не более 300 Гб&lt;/td&gt;&lt;td&gt;0&lt;/td&gt;&lt;td&gt;&lt;/td&gt;&lt;/tr&gt;</v>
      </c>
    </row>
    <row r="834" spans="1:11" ht="142.5" thickBot="1" x14ac:dyDescent="0.3">
      <c r="A834" s="11">
        <v>8471705000</v>
      </c>
      <c r="B834" s="6">
        <v>9</v>
      </c>
      <c r="C834" s="7" t="s">
        <v>2893</v>
      </c>
      <c r="D834" s="6">
        <v>9</v>
      </c>
      <c r="E834" s="7" t="s">
        <v>2893</v>
      </c>
      <c r="F834" s="6">
        <v>2</v>
      </c>
      <c r="G834" s="7" t="s">
        <v>3214</v>
      </c>
      <c r="H834" s="6">
        <v>0</v>
      </c>
      <c r="I834" s="8"/>
      <c r="K834" t="str">
        <f t="shared" ref="K834:K897" si="14">_xlfn.CONCAT("&lt;tr&gt;","&lt;td&gt;",A834,"&lt;/td&gt;","&lt;td&gt;",B834,"&lt;/td&gt;","&lt;td&gt;",C834,"&lt;/td&gt;","&lt;td&gt;",D834,"&lt;/td&gt;","&lt;td&gt;",E834,"&lt;/td&gt;","&lt;td&gt;",F834,"&lt;/td&gt;","&lt;td&gt;",G834,"&lt;/td&gt;","&lt;td&gt;",H834,"&lt;/td&gt;","&lt;td&gt;",I834,"&lt;/td&gt;","&lt;/tr&gt;")</f>
        <v>&lt;tr&gt;&lt;td&gt;8471705000&lt;/td&gt;&lt;td&gt;9&lt;/td&gt;&lt;td&gt;прочие&lt;/td&gt;&lt;td&gt;9&lt;/td&gt;&lt;td&gt;прочие&lt;/td&gt;&lt;td&gt;2&lt;/td&gt;&lt;td&gt;с памятью емкостью более 300 Гб, но не более 1 Тб&lt;/td&gt;&lt;td&gt;0&lt;/td&gt;&lt;td&gt;&lt;/td&gt;&lt;/tr&gt;</v>
      </c>
    </row>
    <row r="835" spans="1:11" ht="95.25" thickBot="1" x14ac:dyDescent="0.3">
      <c r="A835" s="11">
        <v>8471705000</v>
      </c>
      <c r="B835" s="6">
        <v>9</v>
      </c>
      <c r="C835" s="7" t="s">
        <v>2893</v>
      </c>
      <c r="D835" s="6">
        <v>9</v>
      </c>
      <c r="E835" s="7" t="s">
        <v>2893</v>
      </c>
      <c r="F835" s="6">
        <v>9</v>
      </c>
      <c r="G835" s="7" t="s">
        <v>3215</v>
      </c>
      <c r="H835" s="6">
        <v>0</v>
      </c>
      <c r="I835" s="8"/>
      <c r="K835" t="str">
        <f t="shared" si="14"/>
        <v>&lt;tr&gt;&lt;td&gt;8471705000&lt;/td&gt;&lt;td&gt;9&lt;/td&gt;&lt;td&gt;прочие&lt;/td&gt;&lt;td&gt;9&lt;/td&gt;&lt;td&gt;прочие&lt;/td&gt;&lt;td&gt;9&lt;/td&gt;&lt;td&gt;с памятью емкостью более 1 Тб&lt;/td&gt;&lt;td&gt;0&lt;/td&gt;&lt;td&gt;&lt;/td&gt;&lt;/tr&gt;</v>
      </c>
    </row>
    <row r="836" spans="1:11" ht="142.5" thickBot="1" x14ac:dyDescent="0.3">
      <c r="A836" s="11">
        <v>9507100000</v>
      </c>
      <c r="B836" s="6">
        <v>1</v>
      </c>
      <c r="C836" s="7" t="s">
        <v>3216</v>
      </c>
      <c r="D836" s="6">
        <v>1</v>
      </c>
      <c r="E836" s="7" t="s">
        <v>3217</v>
      </c>
      <c r="F836" s="6">
        <v>1</v>
      </c>
      <c r="G836" s="8" t="s">
        <v>3218</v>
      </c>
      <c r="H836" s="6">
        <v>0</v>
      </c>
      <c r="I836" s="8"/>
      <c r="K836" t="str">
        <f t="shared" si="14"/>
        <v>&lt;tr&gt;&lt;td&gt;9507100000&lt;/td&gt;&lt;td&gt;1&lt;/td&gt;&lt;td&gt;разборные, состоящие из отдельных колен (штекерные)&lt;/td&gt;&lt;td&gt;1&lt;/td&gt;&lt;td&gt;с удилищем, изготовленным из пластмассы&lt;/td&gt;&lt;td&gt;1&lt;/td&gt;&lt;td&gt;длиной до 40 см&lt;/td&gt;&lt;td&gt;0&lt;/td&gt;&lt;td&gt;&lt;/td&gt;&lt;/tr&gt;</v>
      </c>
    </row>
    <row r="837" spans="1:11" ht="142.5" thickBot="1" x14ac:dyDescent="0.3">
      <c r="A837" s="11">
        <v>9507100000</v>
      </c>
      <c r="B837" s="6">
        <v>1</v>
      </c>
      <c r="C837" s="7" t="s">
        <v>3216</v>
      </c>
      <c r="D837" s="6">
        <v>1</v>
      </c>
      <c r="E837" s="7" t="s">
        <v>3217</v>
      </c>
      <c r="F837" s="6">
        <v>2</v>
      </c>
      <c r="G837" s="7" t="s">
        <v>3219</v>
      </c>
      <c r="H837" s="6">
        <v>0</v>
      </c>
      <c r="I837" s="8"/>
      <c r="K837" t="str">
        <f t="shared" si="14"/>
        <v>&lt;tr&gt;&lt;td&gt;9507100000&lt;/td&gt;&lt;td&gt;1&lt;/td&gt;&lt;td&gt;разборные, состоящие из отдельных колен (штекерные)&lt;/td&gt;&lt;td&gt;1&lt;/td&gt;&lt;td&gt;с удилищем, изготовленным из пластмассы&lt;/td&gt;&lt;td&gt;2&lt;/td&gt;&lt;td&gt;длиной от 40 см до 1 м&lt;/td&gt;&lt;td&gt;0&lt;/td&gt;&lt;td&gt;&lt;/td&gt;&lt;/tr&gt;</v>
      </c>
    </row>
    <row r="838" spans="1:11" ht="142.5" thickBot="1" x14ac:dyDescent="0.3">
      <c r="A838" s="11">
        <v>9507100000</v>
      </c>
      <c r="B838" s="6">
        <v>1</v>
      </c>
      <c r="C838" s="7" t="s">
        <v>3216</v>
      </c>
      <c r="D838" s="6">
        <v>1</v>
      </c>
      <c r="E838" s="7" t="s">
        <v>3217</v>
      </c>
      <c r="F838" s="6">
        <v>3</v>
      </c>
      <c r="G838" s="7" t="s">
        <v>3220</v>
      </c>
      <c r="H838" s="6">
        <v>0</v>
      </c>
      <c r="I838" s="8"/>
      <c r="K838" t="str">
        <f t="shared" si="14"/>
        <v>&lt;tr&gt;&lt;td&gt;9507100000&lt;/td&gt;&lt;td&gt;1&lt;/td&gt;&lt;td&gt;разборные, состоящие из отдельных колен (штекерные)&lt;/td&gt;&lt;td&gt;1&lt;/td&gt;&lt;td&gt;с удилищем, изготовленным из пластмассы&lt;/td&gt;&lt;td&gt;3&lt;/td&gt;&lt;td&gt;длиной от 1 м до 2 м&lt;/td&gt;&lt;td&gt;0&lt;/td&gt;&lt;td&gt;&lt;/td&gt;&lt;/tr&gt;</v>
      </c>
    </row>
    <row r="839" spans="1:11" ht="142.5" thickBot="1" x14ac:dyDescent="0.3">
      <c r="A839" s="11">
        <v>9507100000</v>
      </c>
      <c r="B839" s="6">
        <v>1</v>
      </c>
      <c r="C839" s="7" t="s">
        <v>3216</v>
      </c>
      <c r="D839" s="6">
        <v>1</v>
      </c>
      <c r="E839" s="7" t="s">
        <v>3217</v>
      </c>
      <c r="F839" s="6">
        <v>4</v>
      </c>
      <c r="G839" s="7" t="s">
        <v>3221</v>
      </c>
      <c r="H839" s="6">
        <v>0</v>
      </c>
      <c r="I839" s="8"/>
      <c r="K839" t="str">
        <f t="shared" si="14"/>
        <v>&lt;tr&gt;&lt;td&gt;9507100000&lt;/td&gt;&lt;td&gt;1&lt;/td&gt;&lt;td&gt;разборные, состоящие из отдельных колен (штекерные)&lt;/td&gt;&lt;td&gt;1&lt;/td&gt;&lt;td&gt;с удилищем, изготовленным из пластмассы&lt;/td&gt;&lt;td&gt;4&lt;/td&gt;&lt;td&gt;длиной от 2 м до 4 м&lt;/td&gt;&lt;td&gt;0&lt;/td&gt;&lt;td&gt;&lt;/td&gt;&lt;/tr&gt;</v>
      </c>
    </row>
    <row r="840" spans="1:11" ht="142.5" thickBot="1" x14ac:dyDescent="0.3">
      <c r="A840" s="11">
        <v>9507100000</v>
      </c>
      <c r="B840" s="6">
        <v>1</v>
      </c>
      <c r="C840" s="7" t="s">
        <v>3216</v>
      </c>
      <c r="D840" s="6">
        <v>1</v>
      </c>
      <c r="E840" s="7" t="s">
        <v>3217</v>
      </c>
      <c r="F840" s="6">
        <v>5</v>
      </c>
      <c r="G840" s="7" t="s">
        <v>3222</v>
      </c>
      <c r="H840" s="6">
        <v>0</v>
      </c>
      <c r="I840" s="8"/>
      <c r="K840" t="str">
        <f t="shared" si="14"/>
        <v>&lt;tr&gt;&lt;td&gt;9507100000&lt;/td&gt;&lt;td&gt;1&lt;/td&gt;&lt;td&gt;разборные, состоящие из отдельных колен (штекерные)&lt;/td&gt;&lt;td&gt;1&lt;/td&gt;&lt;td&gt;с удилищем, изготовленным из пластмассы&lt;/td&gt;&lt;td&gt;5&lt;/td&gt;&lt;td&gt;длиной от 4 м&lt;/td&gt;&lt;td&gt;0&lt;/td&gt;&lt;td&gt;&lt;/td&gt;&lt;/tr&gt;</v>
      </c>
    </row>
    <row r="841" spans="1:11" ht="142.5" thickBot="1" x14ac:dyDescent="0.3">
      <c r="A841" s="11">
        <v>9507100000</v>
      </c>
      <c r="B841" s="6">
        <v>1</v>
      </c>
      <c r="C841" s="7" t="s">
        <v>3216</v>
      </c>
      <c r="D841" s="6">
        <v>2</v>
      </c>
      <c r="E841" s="7" t="s">
        <v>3223</v>
      </c>
      <c r="F841" s="6">
        <v>1</v>
      </c>
      <c r="G841" s="8" t="s">
        <v>3218</v>
      </c>
      <c r="H841" s="6">
        <v>0</v>
      </c>
      <c r="I841" s="8"/>
      <c r="K841" t="str">
        <f t="shared" si="14"/>
        <v>&lt;tr&gt;&lt;td&gt;9507100000&lt;/td&gt;&lt;td&gt;1&lt;/td&gt;&lt;td&gt;разборные, состоящие из отдельных колен (штекерные)&lt;/td&gt;&lt;td&gt;2&lt;/td&gt;&lt;td&gt;с удилищем, изготовленным из металла&lt;/td&gt;&lt;td&gt;1&lt;/td&gt;&lt;td&gt;длиной до 40 см&lt;/td&gt;&lt;td&gt;0&lt;/td&gt;&lt;td&gt;&lt;/td&gt;&lt;/tr&gt;</v>
      </c>
    </row>
    <row r="842" spans="1:11" ht="142.5" thickBot="1" x14ac:dyDescent="0.3">
      <c r="A842" s="11">
        <v>9507100000</v>
      </c>
      <c r="B842" s="6">
        <v>1</v>
      </c>
      <c r="C842" s="7" t="s">
        <v>3216</v>
      </c>
      <c r="D842" s="6">
        <v>2</v>
      </c>
      <c r="E842" s="7" t="s">
        <v>3223</v>
      </c>
      <c r="F842" s="6">
        <v>2</v>
      </c>
      <c r="G842" s="7" t="s">
        <v>3219</v>
      </c>
      <c r="H842" s="6">
        <v>0</v>
      </c>
      <c r="I842" s="8"/>
      <c r="K842" t="str">
        <f t="shared" si="14"/>
        <v>&lt;tr&gt;&lt;td&gt;9507100000&lt;/td&gt;&lt;td&gt;1&lt;/td&gt;&lt;td&gt;разборные, состоящие из отдельных колен (штекерные)&lt;/td&gt;&lt;td&gt;2&lt;/td&gt;&lt;td&gt;с удилищем, изготовленным из металла&lt;/td&gt;&lt;td&gt;2&lt;/td&gt;&lt;td&gt;длиной от 40 см до 1 м&lt;/td&gt;&lt;td&gt;0&lt;/td&gt;&lt;td&gt;&lt;/td&gt;&lt;/tr&gt;</v>
      </c>
    </row>
    <row r="843" spans="1:11" ht="142.5" thickBot="1" x14ac:dyDescent="0.3">
      <c r="A843" s="11">
        <v>9507100000</v>
      </c>
      <c r="B843" s="6">
        <v>1</v>
      </c>
      <c r="C843" s="7" t="s">
        <v>3216</v>
      </c>
      <c r="D843" s="6">
        <v>2</v>
      </c>
      <c r="E843" s="7" t="s">
        <v>3223</v>
      </c>
      <c r="F843" s="6">
        <v>3</v>
      </c>
      <c r="G843" s="7" t="s">
        <v>3220</v>
      </c>
      <c r="H843" s="6">
        <v>0</v>
      </c>
      <c r="I843" s="8"/>
      <c r="K843" t="str">
        <f t="shared" si="14"/>
        <v>&lt;tr&gt;&lt;td&gt;9507100000&lt;/td&gt;&lt;td&gt;1&lt;/td&gt;&lt;td&gt;разборные, состоящие из отдельных колен (штекерные)&lt;/td&gt;&lt;td&gt;2&lt;/td&gt;&lt;td&gt;с удилищем, изготовленным из металла&lt;/td&gt;&lt;td&gt;3&lt;/td&gt;&lt;td&gt;длиной от 1 м до 2 м&lt;/td&gt;&lt;td&gt;0&lt;/td&gt;&lt;td&gt;&lt;/td&gt;&lt;/tr&gt;</v>
      </c>
    </row>
    <row r="844" spans="1:11" ht="142.5" thickBot="1" x14ac:dyDescent="0.3">
      <c r="A844" s="11">
        <v>9507100000</v>
      </c>
      <c r="B844" s="6">
        <v>1</v>
      </c>
      <c r="C844" s="7" t="s">
        <v>3216</v>
      </c>
      <c r="D844" s="6">
        <v>2</v>
      </c>
      <c r="E844" s="7" t="s">
        <v>3223</v>
      </c>
      <c r="F844" s="6">
        <v>4</v>
      </c>
      <c r="G844" s="7" t="s">
        <v>3221</v>
      </c>
      <c r="H844" s="6">
        <v>0</v>
      </c>
      <c r="I844" s="8"/>
      <c r="K844" t="str">
        <f t="shared" si="14"/>
        <v>&lt;tr&gt;&lt;td&gt;9507100000&lt;/td&gt;&lt;td&gt;1&lt;/td&gt;&lt;td&gt;разборные, состоящие из отдельных колен (штекерные)&lt;/td&gt;&lt;td&gt;2&lt;/td&gt;&lt;td&gt;с удилищем, изготовленным из металла&lt;/td&gt;&lt;td&gt;4&lt;/td&gt;&lt;td&gt;длиной от 2 м до 4 м&lt;/td&gt;&lt;td&gt;0&lt;/td&gt;&lt;td&gt;&lt;/td&gt;&lt;/tr&gt;</v>
      </c>
    </row>
    <row r="845" spans="1:11" ht="142.5" thickBot="1" x14ac:dyDescent="0.3">
      <c r="A845" s="11">
        <v>9507100000</v>
      </c>
      <c r="B845" s="6">
        <v>1</v>
      </c>
      <c r="C845" s="7" t="s">
        <v>3216</v>
      </c>
      <c r="D845" s="6">
        <v>2</v>
      </c>
      <c r="E845" s="7" t="s">
        <v>3223</v>
      </c>
      <c r="F845" s="6">
        <v>5</v>
      </c>
      <c r="G845" s="7" t="s">
        <v>3222</v>
      </c>
      <c r="H845" s="6">
        <v>0</v>
      </c>
      <c r="I845" s="8"/>
      <c r="K845" t="str">
        <f t="shared" si="14"/>
        <v>&lt;tr&gt;&lt;td&gt;9507100000&lt;/td&gt;&lt;td&gt;1&lt;/td&gt;&lt;td&gt;разборные, состоящие из отдельных колен (штекерные)&lt;/td&gt;&lt;td&gt;2&lt;/td&gt;&lt;td&gt;с удилищем, изготовленным из металла&lt;/td&gt;&lt;td&gt;5&lt;/td&gt;&lt;td&gt;длиной от 4 м&lt;/td&gt;&lt;td&gt;0&lt;/td&gt;&lt;td&gt;&lt;/td&gt;&lt;/tr&gt;</v>
      </c>
    </row>
    <row r="846" spans="1:11" ht="142.5" thickBot="1" x14ac:dyDescent="0.3">
      <c r="A846" s="11">
        <v>9507100000</v>
      </c>
      <c r="B846" s="6">
        <v>1</v>
      </c>
      <c r="C846" s="7" t="s">
        <v>3216</v>
      </c>
      <c r="D846" s="6">
        <v>3</v>
      </c>
      <c r="E846" s="7" t="s">
        <v>3224</v>
      </c>
      <c r="F846" s="6">
        <v>1</v>
      </c>
      <c r="G846" s="8" t="s">
        <v>3218</v>
      </c>
      <c r="H846" s="6">
        <v>0</v>
      </c>
      <c r="I846" s="8"/>
      <c r="K846" t="str">
        <f t="shared" si="14"/>
        <v>&lt;tr&gt;&lt;td&gt;9507100000&lt;/td&gt;&lt;td&gt;1&lt;/td&gt;&lt;td&gt;разборные, состоящие из отдельных колен (штекерные)&lt;/td&gt;&lt;td&gt;3&lt;/td&gt;&lt;td&gt;с удилищем, изготовленным из дерева&lt;/td&gt;&lt;td&gt;1&lt;/td&gt;&lt;td&gt;длиной до 40 см&lt;/td&gt;&lt;td&gt;0&lt;/td&gt;&lt;td&gt;&lt;/td&gt;&lt;/tr&gt;</v>
      </c>
    </row>
    <row r="847" spans="1:11" ht="142.5" thickBot="1" x14ac:dyDescent="0.3">
      <c r="A847" s="11">
        <v>9507100000</v>
      </c>
      <c r="B847" s="6">
        <v>1</v>
      </c>
      <c r="C847" s="7" t="s">
        <v>3216</v>
      </c>
      <c r="D847" s="6">
        <v>3</v>
      </c>
      <c r="E847" s="7" t="s">
        <v>3224</v>
      </c>
      <c r="F847" s="6">
        <v>2</v>
      </c>
      <c r="G847" s="7" t="s">
        <v>3219</v>
      </c>
      <c r="H847" s="6">
        <v>0</v>
      </c>
      <c r="I847" s="8"/>
      <c r="K847" t="str">
        <f t="shared" si="14"/>
        <v>&lt;tr&gt;&lt;td&gt;9507100000&lt;/td&gt;&lt;td&gt;1&lt;/td&gt;&lt;td&gt;разборные, состоящие из отдельных колен (штекерные)&lt;/td&gt;&lt;td&gt;3&lt;/td&gt;&lt;td&gt;с удилищем, изготовленным из дерева&lt;/td&gt;&lt;td&gt;2&lt;/td&gt;&lt;td&gt;длиной от 40 см до 1 м&lt;/td&gt;&lt;td&gt;0&lt;/td&gt;&lt;td&gt;&lt;/td&gt;&lt;/tr&gt;</v>
      </c>
    </row>
    <row r="848" spans="1:11" ht="142.5" thickBot="1" x14ac:dyDescent="0.3">
      <c r="A848" s="11">
        <v>9507100000</v>
      </c>
      <c r="B848" s="6">
        <v>1</v>
      </c>
      <c r="C848" s="7" t="s">
        <v>3216</v>
      </c>
      <c r="D848" s="6">
        <v>3</v>
      </c>
      <c r="E848" s="7" t="s">
        <v>3224</v>
      </c>
      <c r="F848" s="6">
        <v>3</v>
      </c>
      <c r="G848" s="7" t="s">
        <v>3220</v>
      </c>
      <c r="H848" s="6">
        <v>0</v>
      </c>
      <c r="I848" s="8"/>
      <c r="K848" t="str">
        <f t="shared" si="14"/>
        <v>&lt;tr&gt;&lt;td&gt;9507100000&lt;/td&gt;&lt;td&gt;1&lt;/td&gt;&lt;td&gt;разборные, состоящие из отдельных колен (штекерные)&lt;/td&gt;&lt;td&gt;3&lt;/td&gt;&lt;td&gt;с удилищем, изготовленным из дерева&lt;/td&gt;&lt;td&gt;3&lt;/td&gt;&lt;td&gt;длиной от 1 м до 2 м&lt;/td&gt;&lt;td&gt;0&lt;/td&gt;&lt;td&gt;&lt;/td&gt;&lt;/tr&gt;</v>
      </c>
    </row>
    <row r="849" spans="1:11" ht="142.5" thickBot="1" x14ac:dyDescent="0.3">
      <c r="A849" s="11">
        <v>9507100000</v>
      </c>
      <c r="B849" s="6">
        <v>1</v>
      </c>
      <c r="C849" s="7" t="s">
        <v>3216</v>
      </c>
      <c r="D849" s="6">
        <v>3</v>
      </c>
      <c r="E849" s="7" t="s">
        <v>3224</v>
      </c>
      <c r="F849" s="6">
        <v>4</v>
      </c>
      <c r="G849" s="7" t="s">
        <v>3221</v>
      </c>
      <c r="H849" s="6">
        <v>0</v>
      </c>
      <c r="I849" s="8"/>
      <c r="K849" t="str">
        <f t="shared" si="14"/>
        <v>&lt;tr&gt;&lt;td&gt;9507100000&lt;/td&gt;&lt;td&gt;1&lt;/td&gt;&lt;td&gt;разборные, состоящие из отдельных колен (штекерные)&lt;/td&gt;&lt;td&gt;3&lt;/td&gt;&lt;td&gt;с удилищем, изготовленным из дерева&lt;/td&gt;&lt;td&gt;4&lt;/td&gt;&lt;td&gt;длиной от 2 м до 4 м&lt;/td&gt;&lt;td&gt;0&lt;/td&gt;&lt;td&gt;&lt;/td&gt;&lt;/tr&gt;</v>
      </c>
    </row>
    <row r="850" spans="1:11" ht="142.5" thickBot="1" x14ac:dyDescent="0.3">
      <c r="A850" s="11">
        <v>9507100000</v>
      </c>
      <c r="B850" s="6">
        <v>1</v>
      </c>
      <c r="C850" s="7" t="s">
        <v>3216</v>
      </c>
      <c r="D850" s="6">
        <v>3</v>
      </c>
      <c r="E850" s="7" t="s">
        <v>3224</v>
      </c>
      <c r="F850" s="6">
        <v>5</v>
      </c>
      <c r="G850" s="7" t="s">
        <v>3222</v>
      </c>
      <c r="H850" s="6">
        <v>0</v>
      </c>
      <c r="I850" s="8"/>
      <c r="K850" t="str">
        <f t="shared" si="14"/>
        <v>&lt;tr&gt;&lt;td&gt;9507100000&lt;/td&gt;&lt;td&gt;1&lt;/td&gt;&lt;td&gt;разборные, состоящие из отдельных колен (штекерные)&lt;/td&gt;&lt;td&gt;3&lt;/td&gt;&lt;td&gt;с удилищем, изготовленным из дерева&lt;/td&gt;&lt;td&gt;5&lt;/td&gt;&lt;td&gt;длиной от 4 м&lt;/td&gt;&lt;td&gt;0&lt;/td&gt;&lt;td&gt;&lt;/td&gt;&lt;/tr&gt;</v>
      </c>
    </row>
    <row r="851" spans="1:11" ht="142.5" thickBot="1" x14ac:dyDescent="0.3">
      <c r="A851" s="11">
        <v>9507100000</v>
      </c>
      <c r="B851" s="6">
        <v>1</v>
      </c>
      <c r="C851" s="7" t="s">
        <v>3216</v>
      </c>
      <c r="D851" s="6">
        <v>4</v>
      </c>
      <c r="E851" s="7" t="s">
        <v>3225</v>
      </c>
      <c r="F851" s="6">
        <v>1</v>
      </c>
      <c r="G851" s="8" t="s">
        <v>3218</v>
      </c>
      <c r="H851" s="6">
        <v>0</v>
      </c>
      <c r="I851" s="8"/>
      <c r="K851" t="str">
        <f t="shared" si="14"/>
        <v>&lt;tr&gt;&lt;td&gt;9507100000&lt;/td&gt;&lt;td&gt;1&lt;/td&gt;&lt;td&gt;разборные, состоящие из отдельных колен (штекерные)&lt;/td&gt;&lt;td&gt;4&lt;/td&gt;&lt;td&gt;с удилищем, изготовленным из других материалов&lt;/td&gt;&lt;td&gt;1&lt;/td&gt;&lt;td&gt;длиной до 40 см&lt;/td&gt;&lt;td&gt;0&lt;/td&gt;&lt;td&gt;&lt;/td&gt;&lt;/tr&gt;</v>
      </c>
    </row>
    <row r="852" spans="1:11" ht="142.5" thickBot="1" x14ac:dyDescent="0.3">
      <c r="A852" s="11">
        <v>9507100000</v>
      </c>
      <c r="B852" s="6">
        <v>1</v>
      </c>
      <c r="C852" s="7" t="s">
        <v>3216</v>
      </c>
      <c r="D852" s="6">
        <v>4</v>
      </c>
      <c r="E852" s="7" t="s">
        <v>3225</v>
      </c>
      <c r="F852" s="6">
        <v>2</v>
      </c>
      <c r="G852" s="7" t="s">
        <v>3219</v>
      </c>
      <c r="H852" s="6">
        <v>0</v>
      </c>
      <c r="I852" s="8"/>
      <c r="K852" t="str">
        <f t="shared" si="14"/>
        <v>&lt;tr&gt;&lt;td&gt;9507100000&lt;/td&gt;&lt;td&gt;1&lt;/td&gt;&lt;td&gt;разборные, состоящие из отдельных колен (штекерные)&lt;/td&gt;&lt;td&gt;4&lt;/td&gt;&lt;td&gt;с удилищем, изготовленным из других материалов&lt;/td&gt;&lt;td&gt;2&lt;/td&gt;&lt;td&gt;длиной от 40 см до 1 м&lt;/td&gt;&lt;td&gt;0&lt;/td&gt;&lt;td&gt;&lt;/td&gt;&lt;/tr&gt;</v>
      </c>
    </row>
    <row r="853" spans="1:11" ht="142.5" thickBot="1" x14ac:dyDescent="0.3">
      <c r="A853" s="11">
        <v>9507100000</v>
      </c>
      <c r="B853" s="6">
        <v>1</v>
      </c>
      <c r="C853" s="7" t="s">
        <v>3216</v>
      </c>
      <c r="D853" s="6">
        <v>4</v>
      </c>
      <c r="E853" s="7" t="s">
        <v>3225</v>
      </c>
      <c r="F853" s="6">
        <v>3</v>
      </c>
      <c r="G853" s="7" t="s">
        <v>3220</v>
      </c>
      <c r="H853" s="6">
        <v>0</v>
      </c>
      <c r="I853" s="8"/>
      <c r="K853" t="str">
        <f t="shared" si="14"/>
        <v>&lt;tr&gt;&lt;td&gt;9507100000&lt;/td&gt;&lt;td&gt;1&lt;/td&gt;&lt;td&gt;разборные, состоящие из отдельных колен (штекерные)&lt;/td&gt;&lt;td&gt;4&lt;/td&gt;&lt;td&gt;с удилищем, изготовленным из других материалов&lt;/td&gt;&lt;td&gt;3&lt;/td&gt;&lt;td&gt;длиной от 1 м до 2 м&lt;/td&gt;&lt;td&gt;0&lt;/td&gt;&lt;td&gt;&lt;/td&gt;&lt;/tr&gt;</v>
      </c>
    </row>
    <row r="854" spans="1:11" ht="142.5" thickBot="1" x14ac:dyDescent="0.3">
      <c r="A854" s="11">
        <v>9507100000</v>
      </c>
      <c r="B854" s="6">
        <v>1</v>
      </c>
      <c r="C854" s="7" t="s">
        <v>3216</v>
      </c>
      <c r="D854" s="6">
        <v>4</v>
      </c>
      <c r="E854" s="7" t="s">
        <v>3225</v>
      </c>
      <c r="F854" s="6">
        <v>4</v>
      </c>
      <c r="G854" s="7" t="s">
        <v>3221</v>
      </c>
      <c r="H854" s="6">
        <v>0</v>
      </c>
      <c r="I854" s="8"/>
      <c r="K854" t="str">
        <f t="shared" si="14"/>
        <v>&lt;tr&gt;&lt;td&gt;9507100000&lt;/td&gt;&lt;td&gt;1&lt;/td&gt;&lt;td&gt;разборные, состоящие из отдельных колен (штекерные)&lt;/td&gt;&lt;td&gt;4&lt;/td&gt;&lt;td&gt;с удилищем, изготовленным из других материалов&lt;/td&gt;&lt;td&gt;4&lt;/td&gt;&lt;td&gt;длиной от 2 м до 4 м&lt;/td&gt;&lt;td&gt;0&lt;/td&gt;&lt;td&gt;&lt;/td&gt;&lt;/tr&gt;</v>
      </c>
    </row>
    <row r="855" spans="1:11" ht="142.5" thickBot="1" x14ac:dyDescent="0.3">
      <c r="A855" s="11">
        <v>9507100000</v>
      </c>
      <c r="B855" s="6">
        <v>1</v>
      </c>
      <c r="C855" s="7" t="s">
        <v>3216</v>
      </c>
      <c r="D855" s="6">
        <v>4</v>
      </c>
      <c r="E855" s="7" t="s">
        <v>3225</v>
      </c>
      <c r="F855" s="6">
        <v>5</v>
      </c>
      <c r="G855" s="7" t="s">
        <v>3222</v>
      </c>
      <c r="H855" s="6">
        <v>0</v>
      </c>
      <c r="I855" s="8"/>
      <c r="K855" t="str">
        <f t="shared" si="14"/>
        <v>&lt;tr&gt;&lt;td&gt;9507100000&lt;/td&gt;&lt;td&gt;1&lt;/td&gt;&lt;td&gt;разборные, состоящие из отдельных колен (штекерные)&lt;/td&gt;&lt;td&gt;4&lt;/td&gt;&lt;td&gt;с удилищем, изготовленным из других материалов&lt;/td&gt;&lt;td&gt;5&lt;/td&gt;&lt;td&gt;длиной от 4 м&lt;/td&gt;&lt;td&gt;0&lt;/td&gt;&lt;td&gt;&lt;/td&gt;&lt;/tr&gt;</v>
      </c>
    </row>
    <row r="856" spans="1:11" ht="126.75" thickBot="1" x14ac:dyDescent="0.3">
      <c r="A856" s="11">
        <v>9507100000</v>
      </c>
      <c r="B856" s="6">
        <v>2</v>
      </c>
      <c r="C856" s="7" t="s">
        <v>3226</v>
      </c>
      <c r="D856" s="6">
        <v>1</v>
      </c>
      <c r="E856" s="7" t="s">
        <v>3217</v>
      </c>
      <c r="F856" s="6">
        <v>1</v>
      </c>
      <c r="G856" s="8" t="s">
        <v>3218</v>
      </c>
      <c r="H856" s="6">
        <v>0</v>
      </c>
      <c r="I856" s="8"/>
      <c r="K856" t="str">
        <f t="shared" si="14"/>
        <v>&lt;tr&gt;&lt;td&gt;9507100000&lt;/td&gt;&lt;td&gt;2&lt;/td&gt;&lt;td&gt;телескопические (выдвижные)&lt;/td&gt;&lt;td&gt;1&lt;/td&gt;&lt;td&gt;с удилищем, изготовленным из пластмассы&lt;/td&gt;&lt;td&gt;1&lt;/td&gt;&lt;td&gt;длиной до 40 см&lt;/td&gt;&lt;td&gt;0&lt;/td&gt;&lt;td&gt;&lt;/td&gt;&lt;/tr&gt;</v>
      </c>
    </row>
    <row r="857" spans="1:11" ht="126.75" thickBot="1" x14ac:dyDescent="0.3">
      <c r="A857" s="11">
        <v>9507100000</v>
      </c>
      <c r="B857" s="6">
        <v>2</v>
      </c>
      <c r="C857" s="7" t="s">
        <v>3226</v>
      </c>
      <c r="D857" s="6">
        <v>1</v>
      </c>
      <c r="E857" s="7" t="s">
        <v>3217</v>
      </c>
      <c r="F857" s="6">
        <v>2</v>
      </c>
      <c r="G857" s="7" t="s">
        <v>3219</v>
      </c>
      <c r="H857" s="6">
        <v>0</v>
      </c>
      <c r="I857" s="8"/>
      <c r="K857" t="str">
        <f t="shared" si="14"/>
        <v>&lt;tr&gt;&lt;td&gt;9507100000&lt;/td&gt;&lt;td&gt;2&lt;/td&gt;&lt;td&gt;телескопические (выдвижные)&lt;/td&gt;&lt;td&gt;1&lt;/td&gt;&lt;td&gt;с удилищем, изготовленным из пластмассы&lt;/td&gt;&lt;td&gt;2&lt;/td&gt;&lt;td&gt;длиной от 40 см до 1 м&lt;/td&gt;&lt;td&gt;0&lt;/td&gt;&lt;td&gt;&lt;/td&gt;&lt;/tr&gt;</v>
      </c>
    </row>
    <row r="858" spans="1:11" ht="126.75" thickBot="1" x14ac:dyDescent="0.3">
      <c r="A858" s="11">
        <v>9507100000</v>
      </c>
      <c r="B858" s="6">
        <v>2</v>
      </c>
      <c r="C858" s="7" t="s">
        <v>3226</v>
      </c>
      <c r="D858" s="6">
        <v>1</v>
      </c>
      <c r="E858" s="7" t="s">
        <v>3217</v>
      </c>
      <c r="F858" s="6">
        <v>3</v>
      </c>
      <c r="G858" s="7" t="s">
        <v>3220</v>
      </c>
      <c r="H858" s="6">
        <v>0</v>
      </c>
      <c r="I858" s="8"/>
      <c r="K858" t="str">
        <f t="shared" si="14"/>
        <v>&lt;tr&gt;&lt;td&gt;9507100000&lt;/td&gt;&lt;td&gt;2&lt;/td&gt;&lt;td&gt;телескопические (выдвижные)&lt;/td&gt;&lt;td&gt;1&lt;/td&gt;&lt;td&gt;с удилищем, изготовленным из пластмассы&lt;/td&gt;&lt;td&gt;3&lt;/td&gt;&lt;td&gt;длиной от 1 м до 2 м&lt;/td&gt;&lt;td&gt;0&lt;/td&gt;&lt;td&gt;&lt;/td&gt;&lt;/tr&gt;</v>
      </c>
    </row>
    <row r="859" spans="1:11" ht="126.75" thickBot="1" x14ac:dyDescent="0.3">
      <c r="A859" s="11">
        <v>9507100000</v>
      </c>
      <c r="B859" s="6">
        <v>2</v>
      </c>
      <c r="C859" s="7" t="s">
        <v>3226</v>
      </c>
      <c r="D859" s="6">
        <v>1</v>
      </c>
      <c r="E859" s="7" t="s">
        <v>3217</v>
      </c>
      <c r="F859" s="6">
        <v>4</v>
      </c>
      <c r="G859" s="7" t="s">
        <v>3221</v>
      </c>
      <c r="H859" s="6">
        <v>0</v>
      </c>
      <c r="I859" s="8"/>
      <c r="K859" t="str">
        <f t="shared" si="14"/>
        <v>&lt;tr&gt;&lt;td&gt;9507100000&lt;/td&gt;&lt;td&gt;2&lt;/td&gt;&lt;td&gt;телескопические (выдвижные)&lt;/td&gt;&lt;td&gt;1&lt;/td&gt;&lt;td&gt;с удилищем, изготовленным из пластмассы&lt;/td&gt;&lt;td&gt;4&lt;/td&gt;&lt;td&gt;длиной от 2 м до 4 м&lt;/td&gt;&lt;td&gt;0&lt;/td&gt;&lt;td&gt;&lt;/td&gt;&lt;/tr&gt;</v>
      </c>
    </row>
    <row r="860" spans="1:11" ht="126.75" thickBot="1" x14ac:dyDescent="0.3">
      <c r="A860" s="11">
        <v>9507100000</v>
      </c>
      <c r="B860" s="6">
        <v>2</v>
      </c>
      <c r="C860" s="7" t="s">
        <v>3226</v>
      </c>
      <c r="D860" s="6">
        <v>1</v>
      </c>
      <c r="E860" s="7" t="s">
        <v>3217</v>
      </c>
      <c r="F860" s="6">
        <v>5</v>
      </c>
      <c r="G860" s="7" t="s">
        <v>3222</v>
      </c>
      <c r="H860" s="6">
        <v>0</v>
      </c>
      <c r="I860" s="8"/>
      <c r="K860" t="str">
        <f t="shared" si="14"/>
        <v>&lt;tr&gt;&lt;td&gt;9507100000&lt;/td&gt;&lt;td&gt;2&lt;/td&gt;&lt;td&gt;телескопические (выдвижные)&lt;/td&gt;&lt;td&gt;1&lt;/td&gt;&lt;td&gt;с удилищем, изготовленным из пластмассы&lt;/td&gt;&lt;td&gt;5&lt;/td&gt;&lt;td&gt;длиной от 4 м&lt;/td&gt;&lt;td&gt;0&lt;/td&gt;&lt;td&gt;&lt;/td&gt;&lt;/tr&gt;</v>
      </c>
    </row>
    <row r="861" spans="1:11" ht="111" thickBot="1" x14ac:dyDescent="0.3">
      <c r="A861" s="11">
        <v>9507100000</v>
      </c>
      <c r="B861" s="6">
        <v>2</v>
      </c>
      <c r="C861" s="7" t="s">
        <v>3226</v>
      </c>
      <c r="D861" s="6">
        <v>2</v>
      </c>
      <c r="E861" s="7" t="s">
        <v>3223</v>
      </c>
      <c r="F861" s="6">
        <v>1</v>
      </c>
      <c r="G861" s="8" t="s">
        <v>3218</v>
      </c>
      <c r="H861" s="6">
        <v>0</v>
      </c>
      <c r="I861" s="8"/>
      <c r="K861" t="str">
        <f t="shared" si="14"/>
        <v>&lt;tr&gt;&lt;td&gt;9507100000&lt;/td&gt;&lt;td&gt;2&lt;/td&gt;&lt;td&gt;телескопические (выдвижные)&lt;/td&gt;&lt;td&gt;2&lt;/td&gt;&lt;td&gt;с удилищем, изготовленным из металла&lt;/td&gt;&lt;td&gt;1&lt;/td&gt;&lt;td&gt;длиной до 40 см&lt;/td&gt;&lt;td&gt;0&lt;/td&gt;&lt;td&gt;&lt;/td&gt;&lt;/tr&gt;</v>
      </c>
    </row>
    <row r="862" spans="1:11" ht="111" thickBot="1" x14ac:dyDescent="0.3">
      <c r="A862" s="11">
        <v>9507100000</v>
      </c>
      <c r="B862" s="6">
        <v>2</v>
      </c>
      <c r="C862" s="7" t="s">
        <v>3226</v>
      </c>
      <c r="D862" s="6">
        <v>2</v>
      </c>
      <c r="E862" s="7" t="s">
        <v>3223</v>
      </c>
      <c r="F862" s="6">
        <v>2</v>
      </c>
      <c r="G862" s="7" t="s">
        <v>3219</v>
      </c>
      <c r="H862" s="6">
        <v>0</v>
      </c>
      <c r="I862" s="8"/>
      <c r="K862" t="str">
        <f t="shared" si="14"/>
        <v>&lt;tr&gt;&lt;td&gt;9507100000&lt;/td&gt;&lt;td&gt;2&lt;/td&gt;&lt;td&gt;телескопические (выдвижные)&lt;/td&gt;&lt;td&gt;2&lt;/td&gt;&lt;td&gt;с удилищем, изготовленным из металла&lt;/td&gt;&lt;td&gt;2&lt;/td&gt;&lt;td&gt;длиной от 40 см до 1 м&lt;/td&gt;&lt;td&gt;0&lt;/td&gt;&lt;td&gt;&lt;/td&gt;&lt;/tr&gt;</v>
      </c>
    </row>
    <row r="863" spans="1:11" ht="111" thickBot="1" x14ac:dyDescent="0.3">
      <c r="A863" s="11">
        <v>9507100000</v>
      </c>
      <c r="B863" s="6">
        <v>2</v>
      </c>
      <c r="C863" s="7" t="s">
        <v>3226</v>
      </c>
      <c r="D863" s="6">
        <v>2</v>
      </c>
      <c r="E863" s="7" t="s">
        <v>3223</v>
      </c>
      <c r="F863" s="6">
        <v>3</v>
      </c>
      <c r="G863" s="7" t="s">
        <v>3220</v>
      </c>
      <c r="H863" s="6">
        <v>0</v>
      </c>
      <c r="I863" s="8"/>
      <c r="K863" t="str">
        <f t="shared" si="14"/>
        <v>&lt;tr&gt;&lt;td&gt;9507100000&lt;/td&gt;&lt;td&gt;2&lt;/td&gt;&lt;td&gt;телескопические (выдвижные)&lt;/td&gt;&lt;td&gt;2&lt;/td&gt;&lt;td&gt;с удилищем, изготовленным из металла&lt;/td&gt;&lt;td&gt;3&lt;/td&gt;&lt;td&gt;длиной от 1 м до 2 м&lt;/td&gt;&lt;td&gt;0&lt;/td&gt;&lt;td&gt;&lt;/td&gt;&lt;/tr&gt;</v>
      </c>
    </row>
    <row r="864" spans="1:11" ht="111" thickBot="1" x14ac:dyDescent="0.3">
      <c r="A864" s="11">
        <v>9507100000</v>
      </c>
      <c r="B864" s="6">
        <v>2</v>
      </c>
      <c r="C864" s="7" t="s">
        <v>3226</v>
      </c>
      <c r="D864" s="6">
        <v>2</v>
      </c>
      <c r="E864" s="7" t="s">
        <v>3223</v>
      </c>
      <c r="F864" s="6">
        <v>4</v>
      </c>
      <c r="G864" s="7" t="s">
        <v>3221</v>
      </c>
      <c r="H864" s="6">
        <v>0</v>
      </c>
      <c r="I864" s="8"/>
      <c r="K864" t="str">
        <f t="shared" si="14"/>
        <v>&lt;tr&gt;&lt;td&gt;9507100000&lt;/td&gt;&lt;td&gt;2&lt;/td&gt;&lt;td&gt;телескопические (выдвижные)&lt;/td&gt;&lt;td&gt;2&lt;/td&gt;&lt;td&gt;с удилищем, изготовленным из металла&lt;/td&gt;&lt;td&gt;4&lt;/td&gt;&lt;td&gt;длиной от 2 м до 4 м&lt;/td&gt;&lt;td&gt;0&lt;/td&gt;&lt;td&gt;&lt;/td&gt;&lt;/tr&gt;</v>
      </c>
    </row>
    <row r="865" spans="1:11" ht="111" thickBot="1" x14ac:dyDescent="0.3">
      <c r="A865" s="11">
        <v>9507100000</v>
      </c>
      <c r="B865" s="6">
        <v>2</v>
      </c>
      <c r="C865" s="7" t="s">
        <v>3226</v>
      </c>
      <c r="D865" s="6">
        <v>2</v>
      </c>
      <c r="E865" s="7" t="s">
        <v>3223</v>
      </c>
      <c r="F865" s="6">
        <v>5</v>
      </c>
      <c r="G865" s="7" t="s">
        <v>3222</v>
      </c>
      <c r="H865" s="6">
        <v>0</v>
      </c>
      <c r="I865" s="8"/>
      <c r="K865" t="str">
        <f t="shared" si="14"/>
        <v>&lt;tr&gt;&lt;td&gt;9507100000&lt;/td&gt;&lt;td&gt;2&lt;/td&gt;&lt;td&gt;телескопические (выдвижные)&lt;/td&gt;&lt;td&gt;2&lt;/td&gt;&lt;td&gt;с удилищем, изготовленным из металла&lt;/td&gt;&lt;td&gt;5&lt;/td&gt;&lt;td&gt;длиной от 4 м&lt;/td&gt;&lt;td&gt;0&lt;/td&gt;&lt;td&gt;&lt;/td&gt;&lt;/tr&gt;</v>
      </c>
    </row>
    <row r="866" spans="1:11" ht="111" thickBot="1" x14ac:dyDescent="0.3">
      <c r="A866" s="11">
        <v>9507100000</v>
      </c>
      <c r="B866" s="6">
        <v>2</v>
      </c>
      <c r="C866" s="7" t="s">
        <v>3226</v>
      </c>
      <c r="D866" s="6">
        <v>3</v>
      </c>
      <c r="E866" s="7" t="s">
        <v>3224</v>
      </c>
      <c r="F866" s="6">
        <v>1</v>
      </c>
      <c r="G866" s="8" t="s">
        <v>3218</v>
      </c>
      <c r="H866" s="6">
        <v>0</v>
      </c>
      <c r="I866" s="8"/>
      <c r="K866" t="str">
        <f t="shared" si="14"/>
        <v>&lt;tr&gt;&lt;td&gt;9507100000&lt;/td&gt;&lt;td&gt;2&lt;/td&gt;&lt;td&gt;телескопические (выдвижные)&lt;/td&gt;&lt;td&gt;3&lt;/td&gt;&lt;td&gt;с удилищем, изготовленным из дерева&lt;/td&gt;&lt;td&gt;1&lt;/td&gt;&lt;td&gt;длиной до 40 см&lt;/td&gt;&lt;td&gt;0&lt;/td&gt;&lt;td&gt;&lt;/td&gt;&lt;/tr&gt;</v>
      </c>
    </row>
    <row r="867" spans="1:11" ht="111" thickBot="1" x14ac:dyDescent="0.3">
      <c r="A867" s="11">
        <v>9507100000</v>
      </c>
      <c r="B867" s="6">
        <v>2</v>
      </c>
      <c r="C867" s="7" t="s">
        <v>3226</v>
      </c>
      <c r="D867" s="6">
        <v>3</v>
      </c>
      <c r="E867" s="7" t="s">
        <v>3224</v>
      </c>
      <c r="F867" s="6">
        <v>2</v>
      </c>
      <c r="G867" s="7" t="s">
        <v>3219</v>
      </c>
      <c r="H867" s="6">
        <v>0</v>
      </c>
      <c r="I867" s="8"/>
      <c r="K867" t="str">
        <f t="shared" si="14"/>
        <v>&lt;tr&gt;&lt;td&gt;9507100000&lt;/td&gt;&lt;td&gt;2&lt;/td&gt;&lt;td&gt;телескопические (выдвижные)&lt;/td&gt;&lt;td&gt;3&lt;/td&gt;&lt;td&gt;с удилищем, изготовленным из дерева&lt;/td&gt;&lt;td&gt;2&lt;/td&gt;&lt;td&gt;длиной от 40 см до 1 м&lt;/td&gt;&lt;td&gt;0&lt;/td&gt;&lt;td&gt;&lt;/td&gt;&lt;/tr&gt;</v>
      </c>
    </row>
    <row r="868" spans="1:11" ht="111" thickBot="1" x14ac:dyDescent="0.3">
      <c r="A868" s="11">
        <v>9507100000</v>
      </c>
      <c r="B868" s="6">
        <v>2</v>
      </c>
      <c r="C868" s="7" t="s">
        <v>3226</v>
      </c>
      <c r="D868" s="6">
        <v>3</v>
      </c>
      <c r="E868" s="7" t="s">
        <v>3224</v>
      </c>
      <c r="F868" s="6">
        <v>3</v>
      </c>
      <c r="G868" s="7" t="s">
        <v>3220</v>
      </c>
      <c r="H868" s="6">
        <v>0</v>
      </c>
      <c r="I868" s="8"/>
      <c r="K868" t="str">
        <f t="shared" si="14"/>
        <v>&lt;tr&gt;&lt;td&gt;9507100000&lt;/td&gt;&lt;td&gt;2&lt;/td&gt;&lt;td&gt;телескопические (выдвижные)&lt;/td&gt;&lt;td&gt;3&lt;/td&gt;&lt;td&gt;с удилищем, изготовленным из дерева&lt;/td&gt;&lt;td&gt;3&lt;/td&gt;&lt;td&gt;длиной от 1 м до 2 м&lt;/td&gt;&lt;td&gt;0&lt;/td&gt;&lt;td&gt;&lt;/td&gt;&lt;/tr&gt;</v>
      </c>
    </row>
    <row r="869" spans="1:11" ht="111" thickBot="1" x14ac:dyDescent="0.3">
      <c r="A869" s="11">
        <v>9507100000</v>
      </c>
      <c r="B869" s="6">
        <v>2</v>
      </c>
      <c r="C869" s="7" t="s">
        <v>3226</v>
      </c>
      <c r="D869" s="6">
        <v>3</v>
      </c>
      <c r="E869" s="7" t="s">
        <v>3224</v>
      </c>
      <c r="F869" s="6">
        <v>4</v>
      </c>
      <c r="G869" s="7" t="s">
        <v>3221</v>
      </c>
      <c r="H869" s="6">
        <v>0</v>
      </c>
      <c r="I869" s="8"/>
      <c r="K869" t="str">
        <f t="shared" si="14"/>
        <v>&lt;tr&gt;&lt;td&gt;9507100000&lt;/td&gt;&lt;td&gt;2&lt;/td&gt;&lt;td&gt;телескопические (выдвижные)&lt;/td&gt;&lt;td&gt;3&lt;/td&gt;&lt;td&gt;с удилищем, изготовленным из дерева&lt;/td&gt;&lt;td&gt;4&lt;/td&gt;&lt;td&gt;длиной от 2 м до 4 м&lt;/td&gt;&lt;td&gt;0&lt;/td&gt;&lt;td&gt;&lt;/td&gt;&lt;/tr&gt;</v>
      </c>
    </row>
    <row r="870" spans="1:11" ht="111" thickBot="1" x14ac:dyDescent="0.3">
      <c r="A870" s="11">
        <v>9507100000</v>
      </c>
      <c r="B870" s="6">
        <v>2</v>
      </c>
      <c r="C870" s="7" t="s">
        <v>3226</v>
      </c>
      <c r="D870" s="6">
        <v>3</v>
      </c>
      <c r="E870" s="7" t="s">
        <v>3224</v>
      </c>
      <c r="F870" s="6">
        <v>5</v>
      </c>
      <c r="G870" s="7" t="s">
        <v>3222</v>
      </c>
      <c r="H870" s="6">
        <v>0</v>
      </c>
      <c r="I870" s="8"/>
      <c r="K870" t="str">
        <f t="shared" si="14"/>
        <v>&lt;tr&gt;&lt;td&gt;9507100000&lt;/td&gt;&lt;td&gt;2&lt;/td&gt;&lt;td&gt;телескопические (выдвижные)&lt;/td&gt;&lt;td&gt;3&lt;/td&gt;&lt;td&gt;с удилищем, изготовленным из дерева&lt;/td&gt;&lt;td&gt;5&lt;/td&gt;&lt;td&gt;длиной от 4 м&lt;/td&gt;&lt;td&gt;0&lt;/td&gt;&lt;td&gt;&lt;/td&gt;&lt;/tr&gt;</v>
      </c>
    </row>
    <row r="871" spans="1:11" ht="142.5" thickBot="1" x14ac:dyDescent="0.3">
      <c r="A871" s="11">
        <v>9507100000</v>
      </c>
      <c r="B871" s="6">
        <v>2</v>
      </c>
      <c r="C871" s="7" t="s">
        <v>3226</v>
      </c>
      <c r="D871" s="6">
        <v>4</v>
      </c>
      <c r="E871" s="7" t="s">
        <v>3225</v>
      </c>
      <c r="F871" s="6">
        <v>1</v>
      </c>
      <c r="G871" s="8" t="s">
        <v>3218</v>
      </c>
      <c r="H871" s="6">
        <v>0</v>
      </c>
      <c r="I871" s="8"/>
      <c r="K871" t="str">
        <f t="shared" si="14"/>
        <v>&lt;tr&gt;&lt;td&gt;9507100000&lt;/td&gt;&lt;td&gt;2&lt;/td&gt;&lt;td&gt;телескопические (выдвижные)&lt;/td&gt;&lt;td&gt;4&lt;/td&gt;&lt;td&gt;с удилищем, изготовленным из других материалов&lt;/td&gt;&lt;td&gt;1&lt;/td&gt;&lt;td&gt;длиной до 40 см&lt;/td&gt;&lt;td&gt;0&lt;/td&gt;&lt;td&gt;&lt;/td&gt;&lt;/tr&gt;</v>
      </c>
    </row>
    <row r="872" spans="1:11" ht="142.5" thickBot="1" x14ac:dyDescent="0.3">
      <c r="A872" s="11">
        <v>9507100000</v>
      </c>
      <c r="B872" s="6">
        <v>2</v>
      </c>
      <c r="C872" s="7" t="s">
        <v>3226</v>
      </c>
      <c r="D872" s="6">
        <v>4</v>
      </c>
      <c r="E872" s="7" t="s">
        <v>3225</v>
      </c>
      <c r="F872" s="6">
        <v>2</v>
      </c>
      <c r="G872" s="7" t="s">
        <v>3219</v>
      </c>
      <c r="H872" s="6">
        <v>0</v>
      </c>
      <c r="I872" s="8"/>
      <c r="K872" t="str">
        <f t="shared" si="14"/>
        <v>&lt;tr&gt;&lt;td&gt;9507100000&lt;/td&gt;&lt;td&gt;2&lt;/td&gt;&lt;td&gt;телескопические (выдвижные)&lt;/td&gt;&lt;td&gt;4&lt;/td&gt;&lt;td&gt;с удилищем, изготовленным из других материалов&lt;/td&gt;&lt;td&gt;2&lt;/td&gt;&lt;td&gt;длиной от 40 см до 1 м&lt;/td&gt;&lt;td&gt;0&lt;/td&gt;&lt;td&gt;&lt;/td&gt;&lt;/tr&gt;</v>
      </c>
    </row>
    <row r="873" spans="1:11" ht="142.5" thickBot="1" x14ac:dyDescent="0.3">
      <c r="A873" s="11">
        <v>9507100000</v>
      </c>
      <c r="B873" s="6">
        <v>2</v>
      </c>
      <c r="C873" s="7" t="s">
        <v>3226</v>
      </c>
      <c r="D873" s="6">
        <v>4</v>
      </c>
      <c r="E873" s="7" t="s">
        <v>3225</v>
      </c>
      <c r="F873" s="6">
        <v>3</v>
      </c>
      <c r="G873" s="7" t="s">
        <v>3220</v>
      </c>
      <c r="H873" s="6">
        <v>0</v>
      </c>
      <c r="I873" s="8"/>
      <c r="K873" t="str">
        <f t="shared" si="14"/>
        <v>&lt;tr&gt;&lt;td&gt;9507100000&lt;/td&gt;&lt;td&gt;2&lt;/td&gt;&lt;td&gt;телескопические (выдвижные)&lt;/td&gt;&lt;td&gt;4&lt;/td&gt;&lt;td&gt;с удилищем, изготовленным из других материалов&lt;/td&gt;&lt;td&gt;3&lt;/td&gt;&lt;td&gt;длиной от 1 м до 2 м&lt;/td&gt;&lt;td&gt;0&lt;/td&gt;&lt;td&gt;&lt;/td&gt;&lt;/tr&gt;</v>
      </c>
    </row>
    <row r="874" spans="1:11" ht="142.5" thickBot="1" x14ac:dyDescent="0.3">
      <c r="A874" s="11">
        <v>9507100000</v>
      </c>
      <c r="B874" s="6">
        <v>2</v>
      </c>
      <c r="C874" s="7" t="s">
        <v>3226</v>
      </c>
      <c r="D874" s="6">
        <v>4</v>
      </c>
      <c r="E874" s="7" t="s">
        <v>3225</v>
      </c>
      <c r="F874" s="6">
        <v>4</v>
      </c>
      <c r="G874" s="7" t="s">
        <v>3221</v>
      </c>
      <c r="H874" s="6">
        <v>0</v>
      </c>
      <c r="I874" s="8"/>
      <c r="K874" t="str">
        <f t="shared" si="14"/>
        <v>&lt;tr&gt;&lt;td&gt;9507100000&lt;/td&gt;&lt;td&gt;2&lt;/td&gt;&lt;td&gt;телескопические (выдвижные)&lt;/td&gt;&lt;td&gt;4&lt;/td&gt;&lt;td&gt;с удилищем, изготовленным из других материалов&lt;/td&gt;&lt;td&gt;4&lt;/td&gt;&lt;td&gt;длиной от 2 м до 4 м&lt;/td&gt;&lt;td&gt;0&lt;/td&gt;&lt;td&gt;&lt;/td&gt;&lt;/tr&gt;</v>
      </c>
    </row>
    <row r="875" spans="1:11" ht="142.5" thickBot="1" x14ac:dyDescent="0.3">
      <c r="A875" s="11">
        <v>9507100000</v>
      </c>
      <c r="B875" s="6">
        <v>2</v>
      </c>
      <c r="C875" s="7" t="s">
        <v>3226</v>
      </c>
      <c r="D875" s="6">
        <v>4</v>
      </c>
      <c r="E875" s="7" t="s">
        <v>3225</v>
      </c>
      <c r="F875" s="6">
        <v>5</v>
      </c>
      <c r="G875" s="7" t="s">
        <v>3222</v>
      </c>
      <c r="H875" s="6">
        <v>0</v>
      </c>
      <c r="I875" s="8"/>
      <c r="K875" t="str">
        <f t="shared" si="14"/>
        <v>&lt;tr&gt;&lt;td&gt;9507100000&lt;/td&gt;&lt;td&gt;2&lt;/td&gt;&lt;td&gt;телескопические (выдвижные)&lt;/td&gt;&lt;td&gt;4&lt;/td&gt;&lt;td&gt;с удилищем, изготовленным из других материалов&lt;/td&gt;&lt;td&gt;5&lt;/td&gt;&lt;td&gt;длиной от 4 м&lt;/td&gt;&lt;td&gt;0&lt;/td&gt;&lt;td&gt;&lt;/td&gt;&lt;/tr&gt;</v>
      </c>
    </row>
    <row r="876" spans="1:11" ht="126.75" thickBot="1" x14ac:dyDescent="0.3">
      <c r="A876" s="11">
        <v>9507100000</v>
      </c>
      <c r="B876" s="6">
        <v>9</v>
      </c>
      <c r="C876" s="7" t="s">
        <v>2893</v>
      </c>
      <c r="D876" s="6">
        <v>1</v>
      </c>
      <c r="E876" s="7" t="s">
        <v>3217</v>
      </c>
      <c r="F876" s="6">
        <v>1</v>
      </c>
      <c r="G876" s="8" t="s">
        <v>3218</v>
      </c>
      <c r="H876" s="6">
        <v>0</v>
      </c>
      <c r="I876" s="8"/>
      <c r="K876" t="str">
        <f t="shared" si="14"/>
        <v>&lt;tr&gt;&lt;td&gt;9507100000&lt;/td&gt;&lt;td&gt;9&lt;/td&gt;&lt;td&gt;прочие&lt;/td&gt;&lt;td&gt;1&lt;/td&gt;&lt;td&gt;с удилищем, изготовленным из пластмассы&lt;/td&gt;&lt;td&gt;1&lt;/td&gt;&lt;td&gt;длиной до 40 см&lt;/td&gt;&lt;td&gt;0&lt;/td&gt;&lt;td&gt;&lt;/td&gt;&lt;/tr&gt;</v>
      </c>
    </row>
    <row r="877" spans="1:11" ht="126.75" thickBot="1" x14ac:dyDescent="0.3">
      <c r="A877" s="11">
        <v>9507100000</v>
      </c>
      <c r="B877" s="6">
        <v>9</v>
      </c>
      <c r="C877" s="7" t="s">
        <v>2893</v>
      </c>
      <c r="D877" s="6">
        <v>1</v>
      </c>
      <c r="E877" s="7" t="s">
        <v>3217</v>
      </c>
      <c r="F877" s="6">
        <v>2</v>
      </c>
      <c r="G877" s="7" t="s">
        <v>3219</v>
      </c>
      <c r="H877" s="6">
        <v>0</v>
      </c>
      <c r="I877" s="8"/>
      <c r="K877" t="str">
        <f t="shared" si="14"/>
        <v>&lt;tr&gt;&lt;td&gt;9507100000&lt;/td&gt;&lt;td&gt;9&lt;/td&gt;&lt;td&gt;прочие&lt;/td&gt;&lt;td&gt;1&lt;/td&gt;&lt;td&gt;с удилищем, изготовленным из пластмассы&lt;/td&gt;&lt;td&gt;2&lt;/td&gt;&lt;td&gt;длиной от 40 см до 1 м&lt;/td&gt;&lt;td&gt;0&lt;/td&gt;&lt;td&gt;&lt;/td&gt;&lt;/tr&gt;</v>
      </c>
    </row>
    <row r="878" spans="1:11" ht="126.75" thickBot="1" x14ac:dyDescent="0.3">
      <c r="A878" s="11">
        <v>9507100000</v>
      </c>
      <c r="B878" s="6">
        <v>9</v>
      </c>
      <c r="C878" s="7" t="s">
        <v>2893</v>
      </c>
      <c r="D878" s="6">
        <v>1</v>
      </c>
      <c r="E878" s="7" t="s">
        <v>3217</v>
      </c>
      <c r="F878" s="6">
        <v>3</v>
      </c>
      <c r="G878" s="7" t="s">
        <v>3220</v>
      </c>
      <c r="H878" s="6">
        <v>0</v>
      </c>
      <c r="I878" s="8"/>
      <c r="K878" t="str">
        <f t="shared" si="14"/>
        <v>&lt;tr&gt;&lt;td&gt;9507100000&lt;/td&gt;&lt;td&gt;9&lt;/td&gt;&lt;td&gt;прочие&lt;/td&gt;&lt;td&gt;1&lt;/td&gt;&lt;td&gt;с удилищем, изготовленным из пластмассы&lt;/td&gt;&lt;td&gt;3&lt;/td&gt;&lt;td&gt;длиной от 1 м до 2 м&lt;/td&gt;&lt;td&gt;0&lt;/td&gt;&lt;td&gt;&lt;/td&gt;&lt;/tr&gt;</v>
      </c>
    </row>
    <row r="879" spans="1:11" ht="126.75" thickBot="1" x14ac:dyDescent="0.3">
      <c r="A879" s="11">
        <v>9507100000</v>
      </c>
      <c r="B879" s="6">
        <v>9</v>
      </c>
      <c r="C879" s="7" t="s">
        <v>2893</v>
      </c>
      <c r="D879" s="6">
        <v>1</v>
      </c>
      <c r="E879" s="7" t="s">
        <v>3217</v>
      </c>
      <c r="F879" s="6">
        <v>4</v>
      </c>
      <c r="G879" s="7" t="s">
        <v>3221</v>
      </c>
      <c r="H879" s="6">
        <v>0</v>
      </c>
      <c r="I879" s="8"/>
      <c r="K879" t="str">
        <f t="shared" si="14"/>
        <v>&lt;tr&gt;&lt;td&gt;9507100000&lt;/td&gt;&lt;td&gt;9&lt;/td&gt;&lt;td&gt;прочие&lt;/td&gt;&lt;td&gt;1&lt;/td&gt;&lt;td&gt;с удилищем, изготовленным из пластмассы&lt;/td&gt;&lt;td&gt;4&lt;/td&gt;&lt;td&gt;длиной от 2 м до 4 м&lt;/td&gt;&lt;td&gt;0&lt;/td&gt;&lt;td&gt;&lt;/td&gt;&lt;/tr&gt;</v>
      </c>
    </row>
    <row r="880" spans="1:11" ht="126.75" thickBot="1" x14ac:dyDescent="0.3">
      <c r="A880" s="11">
        <v>9507100000</v>
      </c>
      <c r="B880" s="6">
        <v>9</v>
      </c>
      <c r="C880" s="7" t="s">
        <v>2893</v>
      </c>
      <c r="D880" s="6">
        <v>1</v>
      </c>
      <c r="E880" s="7" t="s">
        <v>3217</v>
      </c>
      <c r="F880" s="6">
        <v>5</v>
      </c>
      <c r="G880" s="7" t="s">
        <v>3222</v>
      </c>
      <c r="H880" s="6">
        <v>0</v>
      </c>
      <c r="I880" s="8"/>
      <c r="K880" t="str">
        <f t="shared" si="14"/>
        <v>&lt;tr&gt;&lt;td&gt;9507100000&lt;/td&gt;&lt;td&gt;9&lt;/td&gt;&lt;td&gt;прочие&lt;/td&gt;&lt;td&gt;1&lt;/td&gt;&lt;td&gt;с удилищем, изготовленным из пластмассы&lt;/td&gt;&lt;td&gt;5&lt;/td&gt;&lt;td&gt;длиной от 4 м&lt;/td&gt;&lt;td&gt;0&lt;/td&gt;&lt;td&gt;&lt;/td&gt;&lt;/tr&gt;</v>
      </c>
    </row>
    <row r="881" spans="1:11" ht="111" thickBot="1" x14ac:dyDescent="0.3">
      <c r="A881" s="11">
        <v>9507100000</v>
      </c>
      <c r="B881" s="6">
        <v>9</v>
      </c>
      <c r="C881" s="7" t="s">
        <v>2893</v>
      </c>
      <c r="D881" s="6">
        <v>2</v>
      </c>
      <c r="E881" s="7" t="s">
        <v>3223</v>
      </c>
      <c r="F881" s="6">
        <v>1</v>
      </c>
      <c r="G881" s="8" t="s">
        <v>3218</v>
      </c>
      <c r="H881" s="6">
        <v>0</v>
      </c>
      <c r="I881" s="8"/>
      <c r="K881" t="str">
        <f t="shared" si="14"/>
        <v>&lt;tr&gt;&lt;td&gt;9507100000&lt;/td&gt;&lt;td&gt;9&lt;/td&gt;&lt;td&gt;прочие&lt;/td&gt;&lt;td&gt;2&lt;/td&gt;&lt;td&gt;с удилищем, изготовленным из металла&lt;/td&gt;&lt;td&gt;1&lt;/td&gt;&lt;td&gt;длиной до 40 см&lt;/td&gt;&lt;td&gt;0&lt;/td&gt;&lt;td&gt;&lt;/td&gt;&lt;/tr&gt;</v>
      </c>
    </row>
    <row r="882" spans="1:11" ht="111" thickBot="1" x14ac:dyDescent="0.3">
      <c r="A882" s="11">
        <v>9507100000</v>
      </c>
      <c r="B882" s="6">
        <v>9</v>
      </c>
      <c r="C882" s="7" t="s">
        <v>2893</v>
      </c>
      <c r="D882" s="6">
        <v>2</v>
      </c>
      <c r="E882" s="7" t="s">
        <v>3223</v>
      </c>
      <c r="F882" s="6">
        <v>2</v>
      </c>
      <c r="G882" s="7" t="s">
        <v>3219</v>
      </c>
      <c r="H882" s="6">
        <v>0</v>
      </c>
      <c r="I882" s="8"/>
      <c r="K882" t="str">
        <f t="shared" si="14"/>
        <v>&lt;tr&gt;&lt;td&gt;9507100000&lt;/td&gt;&lt;td&gt;9&lt;/td&gt;&lt;td&gt;прочие&lt;/td&gt;&lt;td&gt;2&lt;/td&gt;&lt;td&gt;с удилищем, изготовленным из металла&lt;/td&gt;&lt;td&gt;2&lt;/td&gt;&lt;td&gt;длиной от 40 см до 1 м&lt;/td&gt;&lt;td&gt;0&lt;/td&gt;&lt;td&gt;&lt;/td&gt;&lt;/tr&gt;</v>
      </c>
    </row>
    <row r="883" spans="1:11" ht="111" thickBot="1" x14ac:dyDescent="0.3">
      <c r="A883" s="11">
        <v>9507100000</v>
      </c>
      <c r="B883" s="6">
        <v>9</v>
      </c>
      <c r="C883" s="7" t="s">
        <v>2893</v>
      </c>
      <c r="D883" s="6">
        <v>2</v>
      </c>
      <c r="E883" s="7" t="s">
        <v>3223</v>
      </c>
      <c r="F883" s="6">
        <v>3</v>
      </c>
      <c r="G883" s="7" t="s">
        <v>3220</v>
      </c>
      <c r="H883" s="6">
        <v>0</v>
      </c>
      <c r="I883" s="8"/>
      <c r="K883" t="str">
        <f t="shared" si="14"/>
        <v>&lt;tr&gt;&lt;td&gt;9507100000&lt;/td&gt;&lt;td&gt;9&lt;/td&gt;&lt;td&gt;прочие&lt;/td&gt;&lt;td&gt;2&lt;/td&gt;&lt;td&gt;с удилищем, изготовленным из металла&lt;/td&gt;&lt;td&gt;3&lt;/td&gt;&lt;td&gt;длиной от 1 м до 2 м&lt;/td&gt;&lt;td&gt;0&lt;/td&gt;&lt;td&gt;&lt;/td&gt;&lt;/tr&gt;</v>
      </c>
    </row>
    <row r="884" spans="1:11" ht="111" thickBot="1" x14ac:dyDescent="0.3">
      <c r="A884" s="11">
        <v>9507100000</v>
      </c>
      <c r="B884" s="6">
        <v>9</v>
      </c>
      <c r="C884" s="7" t="s">
        <v>2893</v>
      </c>
      <c r="D884" s="6">
        <v>2</v>
      </c>
      <c r="E884" s="7" t="s">
        <v>3223</v>
      </c>
      <c r="F884" s="6">
        <v>4</v>
      </c>
      <c r="G884" s="7" t="s">
        <v>3221</v>
      </c>
      <c r="H884" s="6">
        <v>0</v>
      </c>
      <c r="I884" s="8"/>
      <c r="K884" t="str">
        <f t="shared" si="14"/>
        <v>&lt;tr&gt;&lt;td&gt;9507100000&lt;/td&gt;&lt;td&gt;9&lt;/td&gt;&lt;td&gt;прочие&lt;/td&gt;&lt;td&gt;2&lt;/td&gt;&lt;td&gt;с удилищем, изготовленным из металла&lt;/td&gt;&lt;td&gt;4&lt;/td&gt;&lt;td&gt;длиной от 2 м до 4 м&lt;/td&gt;&lt;td&gt;0&lt;/td&gt;&lt;td&gt;&lt;/td&gt;&lt;/tr&gt;</v>
      </c>
    </row>
    <row r="885" spans="1:11" ht="111" thickBot="1" x14ac:dyDescent="0.3">
      <c r="A885" s="11">
        <v>9507100000</v>
      </c>
      <c r="B885" s="6">
        <v>9</v>
      </c>
      <c r="C885" s="7" t="s">
        <v>2893</v>
      </c>
      <c r="D885" s="6">
        <v>2</v>
      </c>
      <c r="E885" s="7" t="s">
        <v>3223</v>
      </c>
      <c r="F885" s="6">
        <v>5</v>
      </c>
      <c r="G885" s="7" t="s">
        <v>3222</v>
      </c>
      <c r="H885" s="6">
        <v>0</v>
      </c>
      <c r="I885" s="8"/>
      <c r="K885" t="str">
        <f t="shared" si="14"/>
        <v>&lt;tr&gt;&lt;td&gt;9507100000&lt;/td&gt;&lt;td&gt;9&lt;/td&gt;&lt;td&gt;прочие&lt;/td&gt;&lt;td&gt;2&lt;/td&gt;&lt;td&gt;с удилищем, изготовленным из металла&lt;/td&gt;&lt;td&gt;5&lt;/td&gt;&lt;td&gt;длиной от 4 м&lt;/td&gt;&lt;td&gt;0&lt;/td&gt;&lt;td&gt;&lt;/td&gt;&lt;/tr&gt;</v>
      </c>
    </row>
    <row r="886" spans="1:11" ht="111" thickBot="1" x14ac:dyDescent="0.3">
      <c r="A886" s="11">
        <v>9507100000</v>
      </c>
      <c r="B886" s="6">
        <v>9</v>
      </c>
      <c r="C886" s="7" t="s">
        <v>2893</v>
      </c>
      <c r="D886" s="6">
        <v>3</v>
      </c>
      <c r="E886" s="7" t="s">
        <v>3224</v>
      </c>
      <c r="F886" s="6">
        <v>1</v>
      </c>
      <c r="G886" s="8" t="s">
        <v>3218</v>
      </c>
      <c r="H886" s="6">
        <v>0</v>
      </c>
      <c r="I886" s="8"/>
      <c r="K886" t="str">
        <f t="shared" si="14"/>
        <v>&lt;tr&gt;&lt;td&gt;9507100000&lt;/td&gt;&lt;td&gt;9&lt;/td&gt;&lt;td&gt;прочие&lt;/td&gt;&lt;td&gt;3&lt;/td&gt;&lt;td&gt;с удилищем, изготовленным из дерева&lt;/td&gt;&lt;td&gt;1&lt;/td&gt;&lt;td&gt;длиной до 40 см&lt;/td&gt;&lt;td&gt;0&lt;/td&gt;&lt;td&gt;&lt;/td&gt;&lt;/tr&gt;</v>
      </c>
    </row>
    <row r="887" spans="1:11" ht="111" thickBot="1" x14ac:dyDescent="0.3">
      <c r="A887" s="11">
        <v>9507100000</v>
      </c>
      <c r="B887" s="6">
        <v>9</v>
      </c>
      <c r="C887" s="7" t="s">
        <v>2893</v>
      </c>
      <c r="D887" s="6">
        <v>3</v>
      </c>
      <c r="E887" s="7" t="s">
        <v>3224</v>
      </c>
      <c r="F887" s="6">
        <v>2</v>
      </c>
      <c r="G887" s="7" t="s">
        <v>3219</v>
      </c>
      <c r="H887" s="6">
        <v>0</v>
      </c>
      <c r="I887" s="8"/>
      <c r="K887" t="str">
        <f t="shared" si="14"/>
        <v>&lt;tr&gt;&lt;td&gt;9507100000&lt;/td&gt;&lt;td&gt;9&lt;/td&gt;&lt;td&gt;прочие&lt;/td&gt;&lt;td&gt;3&lt;/td&gt;&lt;td&gt;с удилищем, изготовленным из дерева&lt;/td&gt;&lt;td&gt;2&lt;/td&gt;&lt;td&gt;длиной от 40 см до 1 м&lt;/td&gt;&lt;td&gt;0&lt;/td&gt;&lt;td&gt;&lt;/td&gt;&lt;/tr&gt;</v>
      </c>
    </row>
    <row r="888" spans="1:11" ht="111" thickBot="1" x14ac:dyDescent="0.3">
      <c r="A888" s="11">
        <v>9507100000</v>
      </c>
      <c r="B888" s="6">
        <v>9</v>
      </c>
      <c r="C888" s="7" t="s">
        <v>2893</v>
      </c>
      <c r="D888" s="6">
        <v>3</v>
      </c>
      <c r="E888" s="7" t="s">
        <v>3224</v>
      </c>
      <c r="F888" s="6">
        <v>3</v>
      </c>
      <c r="G888" s="7" t="s">
        <v>3220</v>
      </c>
      <c r="H888" s="6">
        <v>0</v>
      </c>
      <c r="I888" s="8"/>
      <c r="K888" t="str">
        <f t="shared" si="14"/>
        <v>&lt;tr&gt;&lt;td&gt;9507100000&lt;/td&gt;&lt;td&gt;9&lt;/td&gt;&lt;td&gt;прочие&lt;/td&gt;&lt;td&gt;3&lt;/td&gt;&lt;td&gt;с удилищем, изготовленным из дерева&lt;/td&gt;&lt;td&gt;3&lt;/td&gt;&lt;td&gt;длиной от 1 м до 2 м&lt;/td&gt;&lt;td&gt;0&lt;/td&gt;&lt;td&gt;&lt;/td&gt;&lt;/tr&gt;</v>
      </c>
    </row>
    <row r="889" spans="1:11" ht="111" thickBot="1" x14ac:dyDescent="0.3">
      <c r="A889" s="11">
        <v>9507100000</v>
      </c>
      <c r="B889" s="6">
        <v>9</v>
      </c>
      <c r="C889" s="7" t="s">
        <v>2893</v>
      </c>
      <c r="D889" s="6">
        <v>3</v>
      </c>
      <c r="E889" s="7" t="s">
        <v>3224</v>
      </c>
      <c r="F889" s="6">
        <v>4</v>
      </c>
      <c r="G889" s="7" t="s">
        <v>3221</v>
      </c>
      <c r="H889" s="6">
        <v>0</v>
      </c>
      <c r="I889" s="8"/>
      <c r="K889" t="str">
        <f t="shared" si="14"/>
        <v>&lt;tr&gt;&lt;td&gt;9507100000&lt;/td&gt;&lt;td&gt;9&lt;/td&gt;&lt;td&gt;прочие&lt;/td&gt;&lt;td&gt;3&lt;/td&gt;&lt;td&gt;с удилищем, изготовленным из дерева&lt;/td&gt;&lt;td&gt;4&lt;/td&gt;&lt;td&gt;длиной от 2 м до 4 м&lt;/td&gt;&lt;td&gt;0&lt;/td&gt;&lt;td&gt;&lt;/td&gt;&lt;/tr&gt;</v>
      </c>
    </row>
    <row r="890" spans="1:11" ht="111" thickBot="1" x14ac:dyDescent="0.3">
      <c r="A890" s="11">
        <v>9507100000</v>
      </c>
      <c r="B890" s="6">
        <v>9</v>
      </c>
      <c r="C890" s="7" t="s">
        <v>2893</v>
      </c>
      <c r="D890" s="6">
        <v>3</v>
      </c>
      <c r="E890" s="7" t="s">
        <v>3224</v>
      </c>
      <c r="F890" s="6">
        <v>5</v>
      </c>
      <c r="G890" s="7" t="s">
        <v>3222</v>
      </c>
      <c r="H890" s="6">
        <v>0</v>
      </c>
      <c r="I890" s="8"/>
      <c r="K890" t="str">
        <f t="shared" si="14"/>
        <v>&lt;tr&gt;&lt;td&gt;9507100000&lt;/td&gt;&lt;td&gt;9&lt;/td&gt;&lt;td&gt;прочие&lt;/td&gt;&lt;td&gt;3&lt;/td&gt;&lt;td&gt;с удилищем, изготовленным из дерева&lt;/td&gt;&lt;td&gt;5&lt;/td&gt;&lt;td&gt;длиной от 4 м&lt;/td&gt;&lt;td&gt;0&lt;/td&gt;&lt;td&gt;&lt;/td&gt;&lt;/tr&gt;</v>
      </c>
    </row>
    <row r="891" spans="1:11" ht="142.5" thickBot="1" x14ac:dyDescent="0.3">
      <c r="A891" s="11">
        <v>9507100000</v>
      </c>
      <c r="B891" s="6">
        <v>9</v>
      </c>
      <c r="C891" s="7" t="s">
        <v>2893</v>
      </c>
      <c r="D891" s="6">
        <v>4</v>
      </c>
      <c r="E891" s="7" t="s">
        <v>3225</v>
      </c>
      <c r="F891" s="6">
        <v>1</v>
      </c>
      <c r="G891" s="8" t="s">
        <v>3218</v>
      </c>
      <c r="H891" s="6">
        <v>0</v>
      </c>
      <c r="I891" s="8"/>
      <c r="K891" t="str">
        <f t="shared" si="14"/>
        <v>&lt;tr&gt;&lt;td&gt;9507100000&lt;/td&gt;&lt;td&gt;9&lt;/td&gt;&lt;td&gt;прочие&lt;/td&gt;&lt;td&gt;4&lt;/td&gt;&lt;td&gt;с удилищем, изготовленным из других материалов&lt;/td&gt;&lt;td&gt;1&lt;/td&gt;&lt;td&gt;длиной до 40 см&lt;/td&gt;&lt;td&gt;0&lt;/td&gt;&lt;td&gt;&lt;/td&gt;&lt;/tr&gt;</v>
      </c>
    </row>
    <row r="892" spans="1:11" ht="142.5" thickBot="1" x14ac:dyDescent="0.3">
      <c r="A892" s="11">
        <v>9507100000</v>
      </c>
      <c r="B892" s="6">
        <v>9</v>
      </c>
      <c r="C892" s="7" t="s">
        <v>2893</v>
      </c>
      <c r="D892" s="6">
        <v>4</v>
      </c>
      <c r="E892" s="7" t="s">
        <v>3225</v>
      </c>
      <c r="F892" s="6">
        <v>2</v>
      </c>
      <c r="G892" s="7" t="s">
        <v>3219</v>
      </c>
      <c r="H892" s="6">
        <v>0</v>
      </c>
      <c r="I892" s="8"/>
      <c r="K892" t="str">
        <f t="shared" si="14"/>
        <v>&lt;tr&gt;&lt;td&gt;9507100000&lt;/td&gt;&lt;td&gt;9&lt;/td&gt;&lt;td&gt;прочие&lt;/td&gt;&lt;td&gt;4&lt;/td&gt;&lt;td&gt;с удилищем, изготовленным из других материалов&lt;/td&gt;&lt;td&gt;2&lt;/td&gt;&lt;td&gt;длиной от 40 см до 1 м&lt;/td&gt;&lt;td&gt;0&lt;/td&gt;&lt;td&gt;&lt;/td&gt;&lt;/tr&gt;</v>
      </c>
    </row>
    <row r="893" spans="1:11" ht="142.5" thickBot="1" x14ac:dyDescent="0.3">
      <c r="A893" s="11">
        <v>9507100000</v>
      </c>
      <c r="B893" s="6">
        <v>9</v>
      </c>
      <c r="C893" s="7" t="s">
        <v>2893</v>
      </c>
      <c r="D893" s="6">
        <v>4</v>
      </c>
      <c r="E893" s="7" t="s">
        <v>3225</v>
      </c>
      <c r="F893" s="6">
        <v>3</v>
      </c>
      <c r="G893" s="7" t="s">
        <v>3220</v>
      </c>
      <c r="H893" s="6">
        <v>0</v>
      </c>
      <c r="I893" s="8"/>
      <c r="K893" t="str">
        <f t="shared" si="14"/>
        <v>&lt;tr&gt;&lt;td&gt;9507100000&lt;/td&gt;&lt;td&gt;9&lt;/td&gt;&lt;td&gt;прочие&lt;/td&gt;&lt;td&gt;4&lt;/td&gt;&lt;td&gt;с удилищем, изготовленным из других материалов&lt;/td&gt;&lt;td&gt;3&lt;/td&gt;&lt;td&gt;длиной от 1 м до 2 м&lt;/td&gt;&lt;td&gt;0&lt;/td&gt;&lt;td&gt;&lt;/td&gt;&lt;/tr&gt;</v>
      </c>
    </row>
    <row r="894" spans="1:11" ht="142.5" thickBot="1" x14ac:dyDescent="0.3">
      <c r="A894" s="11">
        <v>9507100000</v>
      </c>
      <c r="B894" s="6">
        <v>9</v>
      </c>
      <c r="C894" s="7" t="s">
        <v>2893</v>
      </c>
      <c r="D894" s="6">
        <v>4</v>
      </c>
      <c r="E894" s="7" t="s">
        <v>3225</v>
      </c>
      <c r="F894" s="6">
        <v>4</v>
      </c>
      <c r="G894" s="7" t="s">
        <v>3221</v>
      </c>
      <c r="H894" s="6">
        <v>0</v>
      </c>
      <c r="I894" s="8"/>
      <c r="K894" t="str">
        <f t="shared" si="14"/>
        <v>&lt;tr&gt;&lt;td&gt;9507100000&lt;/td&gt;&lt;td&gt;9&lt;/td&gt;&lt;td&gt;прочие&lt;/td&gt;&lt;td&gt;4&lt;/td&gt;&lt;td&gt;с удилищем, изготовленным из других материалов&lt;/td&gt;&lt;td&gt;4&lt;/td&gt;&lt;td&gt;длиной от 2 м до 4 м&lt;/td&gt;&lt;td&gt;0&lt;/td&gt;&lt;td&gt;&lt;/td&gt;&lt;/tr&gt;</v>
      </c>
    </row>
    <row r="895" spans="1:11" ht="142.5" thickBot="1" x14ac:dyDescent="0.3">
      <c r="A895" s="11">
        <v>9507100000</v>
      </c>
      <c r="B895" s="6">
        <v>9</v>
      </c>
      <c r="C895" s="7" t="s">
        <v>2893</v>
      </c>
      <c r="D895" s="6">
        <v>4</v>
      </c>
      <c r="E895" s="7" t="s">
        <v>3225</v>
      </c>
      <c r="F895" s="6">
        <v>5</v>
      </c>
      <c r="G895" s="7" t="s">
        <v>3222</v>
      </c>
      <c r="H895" s="6">
        <v>0</v>
      </c>
      <c r="I895" s="8"/>
      <c r="K895" t="str">
        <f t="shared" si="14"/>
        <v>&lt;tr&gt;&lt;td&gt;9507100000&lt;/td&gt;&lt;td&gt;9&lt;/td&gt;&lt;td&gt;прочие&lt;/td&gt;&lt;td&gt;4&lt;/td&gt;&lt;td&gt;с удилищем, изготовленным из других материалов&lt;/td&gt;&lt;td&gt;5&lt;/td&gt;&lt;td&gt;длиной от 4 м&lt;/td&gt;&lt;td&gt;0&lt;/td&gt;&lt;td&gt;&lt;/td&gt;&lt;/tr&gt;</v>
      </c>
    </row>
    <row r="896" spans="1:11" ht="48" thickBot="1" x14ac:dyDescent="0.3">
      <c r="A896" s="11">
        <v>9507300000</v>
      </c>
      <c r="B896" s="6">
        <v>1</v>
      </c>
      <c r="C896" s="7" t="s">
        <v>3227</v>
      </c>
      <c r="D896" s="6">
        <v>0</v>
      </c>
      <c r="E896" s="8"/>
      <c r="F896" s="6">
        <v>0</v>
      </c>
      <c r="G896" s="8"/>
      <c r="H896" s="6">
        <v>0</v>
      </c>
      <c r="I896" s="8"/>
      <c r="K896" t="str">
        <f t="shared" si="14"/>
        <v>&lt;tr&gt;&lt;td&gt;9507300000&lt;/td&gt;&lt;td&gt;1&lt;/td&gt;&lt;td&gt;мультипликаторные&lt;/td&gt;&lt;td&gt;0&lt;/td&gt;&lt;td&gt;&lt;/td&gt;&lt;td&gt;0&lt;/td&gt;&lt;td&gt;&lt;/td&gt;&lt;td&gt;0&lt;/td&gt;&lt;td&gt;&lt;/td&gt;&lt;/tr&gt;</v>
      </c>
    </row>
    <row r="897" spans="1:11" ht="48" thickBot="1" x14ac:dyDescent="0.3">
      <c r="A897" s="11">
        <v>9507300000</v>
      </c>
      <c r="B897" s="6">
        <v>2</v>
      </c>
      <c r="C897" s="7" t="s">
        <v>3228</v>
      </c>
      <c r="D897" s="6">
        <v>1</v>
      </c>
      <c r="E897" s="7" t="s">
        <v>3229</v>
      </c>
      <c r="F897" s="6">
        <v>0</v>
      </c>
      <c r="G897" s="8"/>
      <c r="H897" s="6">
        <v>0</v>
      </c>
      <c r="I897" s="8"/>
      <c r="K897" t="str">
        <f t="shared" si="14"/>
        <v>&lt;tr&gt;&lt;td&gt;9507300000&lt;/td&gt;&lt;td&gt;2&lt;/td&gt;&lt;td&gt;безынерционные&lt;/td&gt;&lt;td&gt;1&lt;/td&gt;&lt;td&gt;открытые&lt;/td&gt;&lt;td&gt;0&lt;/td&gt;&lt;td&gt;&lt;/td&gt;&lt;td&gt;0&lt;/td&gt;&lt;td&gt;&lt;/td&gt;&lt;/tr&gt;</v>
      </c>
    </row>
    <row r="898" spans="1:11" ht="95.25" thickBot="1" x14ac:dyDescent="0.3">
      <c r="A898" s="11">
        <v>9507300000</v>
      </c>
      <c r="B898" s="6">
        <v>2</v>
      </c>
      <c r="C898" s="7" t="s">
        <v>3228</v>
      </c>
      <c r="D898" s="6">
        <v>2</v>
      </c>
      <c r="E898" s="7" t="s">
        <v>3230</v>
      </c>
      <c r="F898" s="6">
        <v>0</v>
      </c>
      <c r="G898" s="8"/>
      <c r="H898" s="6">
        <v>0</v>
      </c>
      <c r="I898" s="8"/>
      <c r="K898" t="str">
        <f t="shared" ref="K898:K926" si="15">_xlfn.CONCAT("&lt;tr&gt;","&lt;td&gt;",A898,"&lt;/td&gt;","&lt;td&gt;",B898,"&lt;/td&gt;","&lt;td&gt;",C898,"&lt;/td&gt;","&lt;td&gt;",D898,"&lt;/td&gt;","&lt;td&gt;",E898,"&lt;/td&gt;","&lt;td&gt;",F898,"&lt;/td&gt;","&lt;td&gt;",G898,"&lt;/td&gt;","&lt;td&gt;",H898,"&lt;/td&gt;","&lt;td&gt;",I898,"&lt;/td&gt;","&lt;/tr&gt;")</f>
        <v>&lt;tr&gt;&lt;td&gt;9507300000&lt;/td&gt;&lt;td&gt;2&lt;/td&gt;&lt;td&gt;безынерционные&lt;/td&gt;&lt;td&gt;2&lt;/td&gt;&lt;td&gt;скоростные и силовые (тяговые)&lt;/td&gt;&lt;td&gt;0&lt;/td&gt;&lt;td&gt;&lt;/td&gt;&lt;td&gt;0&lt;/td&gt;&lt;td&gt;&lt;/td&gt;&lt;/tr&gt;</v>
      </c>
    </row>
    <row r="899" spans="1:11" ht="48" thickBot="1" x14ac:dyDescent="0.3">
      <c r="A899" s="11">
        <v>9507300000</v>
      </c>
      <c r="B899" s="6">
        <v>2</v>
      </c>
      <c r="C899" s="7" t="s">
        <v>3228</v>
      </c>
      <c r="D899" s="6">
        <v>3</v>
      </c>
      <c r="E899" s="7" t="s">
        <v>3231</v>
      </c>
      <c r="F899" s="6">
        <v>0</v>
      </c>
      <c r="G899" s="8"/>
      <c r="H899" s="6">
        <v>0</v>
      </c>
      <c r="I899" s="8"/>
      <c r="K899" t="str">
        <f t="shared" si="15"/>
        <v>&lt;tr&gt;&lt;td&gt;9507300000&lt;/td&gt;&lt;td&gt;2&lt;/td&gt;&lt;td&gt;безынерционные&lt;/td&gt;&lt;td&gt;3&lt;/td&gt;&lt;td&gt;закрытые&lt;/td&gt;&lt;td&gt;0&lt;/td&gt;&lt;td&gt;&lt;/td&gt;&lt;td&gt;0&lt;/td&gt;&lt;td&gt;&lt;/td&gt;&lt;/tr&gt;</v>
      </c>
    </row>
    <row r="900" spans="1:11" ht="48" thickBot="1" x14ac:dyDescent="0.3">
      <c r="A900" s="11">
        <v>9507300000</v>
      </c>
      <c r="B900" s="6">
        <v>2</v>
      </c>
      <c r="C900" s="7" t="s">
        <v>3228</v>
      </c>
      <c r="D900" s="6">
        <v>4</v>
      </c>
      <c r="E900" s="7" t="s">
        <v>3232</v>
      </c>
      <c r="F900" s="6">
        <v>0</v>
      </c>
      <c r="G900" s="8"/>
      <c r="H900" s="6">
        <v>0</v>
      </c>
      <c r="I900" s="8"/>
      <c r="K900" t="str">
        <f t="shared" si="15"/>
        <v>&lt;tr&gt;&lt;td&gt;9507300000&lt;/td&gt;&lt;td&gt;2&lt;/td&gt;&lt;td&gt;безынерционные&lt;/td&gt;&lt;td&gt;4&lt;/td&gt;&lt;td&gt;полузакрытые&lt;/td&gt;&lt;td&gt;0&lt;/td&gt;&lt;td&gt;&lt;/td&gt;&lt;td&gt;0&lt;/td&gt;&lt;td&gt;&lt;/td&gt;&lt;/tr&gt;</v>
      </c>
    </row>
    <row r="901" spans="1:11" ht="48" thickBot="1" x14ac:dyDescent="0.3">
      <c r="A901" s="11">
        <v>9507300000</v>
      </c>
      <c r="B901" s="6">
        <v>2</v>
      </c>
      <c r="C901" s="7" t="s">
        <v>3228</v>
      </c>
      <c r="D901" s="6">
        <v>9</v>
      </c>
      <c r="E901" s="7" t="s">
        <v>2893</v>
      </c>
      <c r="F901" s="6">
        <v>0</v>
      </c>
      <c r="G901" s="8"/>
      <c r="H901" s="6">
        <v>0</v>
      </c>
      <c r="I901" s="8"/>
      <c r="K901" t="str">
        <f t="shared" si="15"/>
        <v>&lt;tr&gt;&lt;td&gt;9507300000&lt;/td&gt;&lt;td&gt;2&lt;/td&gt;&lt;td&gt;безынерционные&lt;/td&gt;&lt;td&gt;9&lt;/td&gt;&lt;td&gt;прочие&lt;/td&gt;&lt;td&gt;0&lt;/td&gt;&lt;td&gt;&lt;/td&gt;&lt;td&gt;0&lt;/td&gt;&lt;td&gt;&lt;/td&gt;&lt;/tr&gt;</v>
      </c>
    </row>
    <row r="902" spans="1:11" ht="32.25" thickBot="1" x14ac:dyDescent="0.3">
      <c r="A902" s="11">
        <v>9507300000</v>
      </c>
      <c r="B902" s="6">
        <v>3</v>
      </c>
      <c r="C902" s="7" t="s">
        <v>3233</v>
      </c>
      <c r="D902" s="6">
        <v>1</v>
      </c>
      <c r="E902" s="7" t="s">
        <v>3234</v>
      </c>
      <c r="F902" s="6">
        <v>0</v>
      </c>
      <c r="G902" s="8"/>
      <c r="H902" s="6">
        <v>0</v>
      </c>
      <c r="I902" s="8"/>
      <c r="K902" t="str">
        <f t="shared" si="15"/>
        <v>&lt;tr&gt;&lt;td&gt;9507300000&lt;/td&gt;&lt;td&gt;3&lt;/td&gt;&lt;td&gt;инерционные&lt;/td&gt;&lt;td&gt;1&lt;/td&gt;&lt;td&gt;нахлыстовые&lt;/td&gt;&lt;td&gt;0&lt;/td&gt;&lt;td&gt;&lt;/td&gt;&lt;td&gt;0&lt;/td&gt;&lt;td&gt;&lt;/td&gt;&lt;/tr&gt;</v>
      </c>
    </row>
    <row r="903" spans="1:11" ht="32.25" thickBot="1" x14ac:dyDescent="0.3">
      <c r="A903" s="11">
        <v>9507300000</v>
      </c>
      <c r="B903" s="6">
        <v>3</v>
      </c>
      <c r="C903" s="7" t="s">
        <v>3233</v>
      </c>
      <c r="D903" s="6">
        <v>2</v>
      </c>
      <c r="E903" s="7" t="s">
        <v>3235</v>
      </c>
      <c r="F903" s="6">
        <v>0</v>
      </c>
      <c r="G903" s="8"/>
      <c r="H903" s="6">
        <v>0</v>
      </c>
      <c r="I903" s="8"/>
      <c r="K903" t="str">
        <f t="shared" si="15"/>
        <v>&lt;tr&gt;&lt;td&gt;9507300000&lt;/td&gt;&lt;td&gt;3&lt;/td&gt;&lt;td&gt;инерционные&lt;/td&gt;&lt;td&gt;2&lt;/td&gt;&lt;td&gt;силовые&lt;/td&gt;&lt;td&gt;0&lt;/td&gt;&lt;td&gt;&lt;/td&gt;&lt;td&gt;0&lt;/td&gt;&lt;td&gt;&lt;/td&gt;&lt;/tr&gt;</v>
      </c>
    </row>
    <row r="904" spans="1:11" ht="32.25" thickBot="1" x14ac:dyDescent="0.3">
      <c r="A904" s="11">
        <v>9507300000</v>
      </c>
      <c r="B904" s="6">
        <v>3</v>
      </c>
      <c r="C904" s="7" t="s">
        <v>3233</v>
      </c>
      <c r="D904" s="6">
        <v>3</v>
      </c>
      <c r="E904" s="7" t="s">
        <v>3236</v>
      </c>
      <c r="F904" s="6">
        <v>0</v>
      </c>
      <c r="G904" s="8"/>
      <c r="H904" s="6">
        <v>0</v>
      </c>
      <c r="I904" s="8"/>
      <c r="K904" t="str">
        <f t="shared" si="15"/>
        <v>&lt;tr&gt;&lt;td&gt;9507300000&lt;/td&gt;&lt;td&gt;3&lt;/td&gt;&lt;td&gt;инерционные&lt;/td&gt;&lt;td&gt;3&lt;/td&gt;&lt;td&gt;матчевые&lt;/td&gt;&lt;td&gt;0&lt;/td&gt;&lt;td&gt;&lt;/td&gt;&lt;td&gt;0&lt;/td&gt;&lt;td&gt;&lt;/td&gt;&lt;/tr&gt;</v>
      </c>
    </row>
    <row r="905" spans="1:11" ht="32.25" thickBot="1" x14ac:dyDescent="0.3">
      <c r="A905" s="11">
        <v>9507300000</v>
      </c>
      <c r="B905" s="6">
        <v>3</v>
      </c>
      <c r="C905" s="7" t="s">
        <v>3233</v>
      </c>
      <c r="D905" s="6">
        <v>4</v>
      </c>
      <c r="E905" s="7" t="s">
        <v>3237</v>
      </c>
      <c r="F905" s="6">
        <v>0</v>
      </c>
      <c r="G905" s="8"/>
      <c r="H905" s="6">
        <v>0</v>
      </c>
      <c r="I905" s="8"/>
      <c r="K905" t="str">
        <f t="shared" si="15"/>
        <v>&lt;tr&gt;&lt;td&gt;9507300000&lt;/td&gt;&lt;td&gt;3&lt;/td&gt;&lt;td&gt;инерционные&lt;/td&gt;&lt;td&gt;4&lt;/td&gt;&lt;td&gt;проводочные&lt;/td&gt;&lt;td&gt;0&lt;/td&gt;&lt;td&gt;&lt;/td&gt;&lt;td&gt;0&lt;/td&gt;&lt;td&gt;&lt;/td&gt;&lt;/tr&gt;</v>
      </c>
    </row>
    <row r="906" spans="1:11" ht="32.25" thickBot="1" x14ac:dyDescent="0.3">
      <c r="A906" s="11">
        <v>9507300000</v>
      </c>
      <c r="B906" s="6">
        <v>3</v>
      </c>
      <c r="C906" s="7" t="s">
        <v>3233</v>
      </c>
      <c r="D906" s="6">
        <v>9</v>
      </c>
      <c r="E906" s="7" t="s">
        <v>2893</v>
      </c>
      <c r="F906" s="6">
        <v>0</v>
      </c>
      <c r="G906" s="8"/>
      <c r="H906" s="6">
        <v>0</v>
      </c>
      <c r="I906" s="8"/>
      <c r="K906" t="str">
        <f t="shared" si="15"/>
        <v>&lt;tr&gt;&lt;td&gt;9507300000&lt;/td&gt;&lt;td&gt;3&lt;/td&gt;&lt;td&gt;инерционные&lt;/td&gt;&lt;td&gt;9&lt;/td&gt;&lt;td&gt;прочие&lt;/td&gt;&lt;td&gt;0&lt;/td&gt;&lt;td&gt;&lt;/td&gt;&lt;td&gt;0&lt;/td&gt;&lt;td&gt;&lt;/td&gt;&lt;/tr&gt;</v>
      </c>
    </row>
    <row r="907" spans="1:11" ht="16.5" thickBot="1" x14ac:dyDescent="0.3">
      <c r="A907" s="11">
        <v>9507300000</v>
      </c>
      <c r="B907" s="6">
        <v>9</v>
      </c>
      <c r="C907" s="7" t="s">
        <v>2893</v>
      </c>
      <c r="D907" s="6">
        <v>0</v>
      </c>
      <c r="E907" s="8"/>
      <c r="F907" s="6">
        <v>0</v>
      </c>
      <c r="G907" s="8"/>
      <c r="H907" s="6">
        <v>0</v>
      </c>
      <c r="I907" s="8"/>
      <c r="K907" t="str">
        <f t="shared" si="15"/>
        <v>&lt;tr&gt;&lt;td&gt;9507300000&lt;/td&gt;&lt;td&gt;9&lt;/td&gt;&lt;td&gt;прочие&lt;/td&gt;&lt;td&gt;0&lt;/td&gt;&lt;td&gt;&lt;/td&gt;&lt;td&gt;0&lt;/td&gt;&lt;td&gt;&lt;/td&gt;&lt;td&gt;0&lt;/td&gt;&lt;td&gt;&lt;/td&gt;&lt;/tr&gt;</v>
      </c>
    </row>
    <row r="908" spans="1:11" ht="95.25" thickBot="1" x14ac:dyDescent="0.3">
      <c r="A908" s="11">
        <v>9507900000</v>
      </c>
      <c r="B908" s="6">
        <v>1</v>
      </c>
      <c r="C908" s="7" t="s">
        <v>3238</v>
      </c>
      <c r="D908" s="6">
        <v>1</v>
      </c>
      <c r="E908" s="7" t="s">
        <v>3239</v>
      </c>
      <c r="F908" s="6">
        <v>1</v>
      </c>
      <c r="G908" s="7" t="s">
        <v>3240</v>
      </c>
      <c r="H908" s="6">
        <v>0</v>
      </c>
      <c r="I908" s="8"/>
      <c r="K908" t="str">
        <f t="shared" si="15"/>
        <v>&lt;tr&gt;&lt;td&gt;9507900000&lt;/td&gt;&lt;td&gt;1&lt;/td&gt;&lt;td&gt;блесны&lt;/td&gt;&lt;td&gt;1&lt;/td&gt;&lt;td&gt;колеблющиеся&lt;/td&gt;&lt;td&gt;1&lt;/td&gt;&lt;td&gt;с покрытием из хрома или никеля&lt;/td&gt;&lt;td&gt;0&lt;/td&gt;&lt;td&gt;&lt;/td&gt;&lt;/tr&gt;</v>
      </c>
    </row>
    <row r="909" spans="1:11" ht="95.25" thickBot="1" x14ac:dyDescent="0.3">
      <c r="A909" s="11">
        <v>9507900000</v>
      </c>
      <c r="B909" s="6">
        <v>1</v>
      </c>
      <c r="C909" s="7" t="s">
        <v>3238</v>
      </c>
      <c r="D909" s="6">
        <v>1</v>
      </c>
      <c r="E909" s="7" t="s">
        <v>3239</v>
      </c>
      <c r="F909" s="6">
        <v>2</v>
      </c>
      <c r="G909" s="7" t="s">
        <v>3241</v>
      </c>
      <c r="H909" s="6">
        <v>0</v>
      </c>
      <c r="I909" s="8"/>
      <c r="K909" t="str">
        <f t="shared" si="15"/>
        <v>&lt;tr&gt;&lt;td&gt;9507900000&lt;/td&gt;&lt;td&gt;1&lt;/td&gt;&lt;td&gt;блесны&lt;/td&gt;&lt;td&gt;1&lt;/td&gt;&lt;td&gt;колеблющиеся&lt;/td&gt;&lt;td&gt;2&lt;/td&gt;&lt;td&gt;с серебрением или позолотой&lt;/td&gt;&lt;td&gt;0&lt;/td&gt;&lt;td&gt;&lt;/td&gt;&lt;/tr&gt;</v>
      </c>
    </row>
    <row r="910" spans="1:11" ht="32.25" thickBot="1" x14ac:dyDescent="0.3">
      <c r="A910" s="11">
        <v>9507900000</v>
      </c>
      <c r="B910" s="6">
        <v>1</v>
      </c>
      <c r="C910" s="7" t="s">
        <v>3238</v>
      </c>
      <c r="D910" s="6">
        <v>1</v>
      </c>
      <c r="E910" s="7" t="s">
        <v>3239</v>
      </c>
      <c r="F910" s="6">
        <v>9</v>
      </c>
      <c r="G910" s="7" t="s">
        <v>2893</v>
      </c>
      <c r="H910" s="6">
        <v>0</v>
      </c>
      <c r="I910" s="8"/>
      <c r="K910" t="str">
        <f t="shared" si="15"/>
        <v>&lt;tr&gt;&lt;td&gt;9507900000&lt;/td&gt;&lt;td&gt;1&lt;/td&gt;&lt;td&gt;блесны&lt;/td&gt;&lt;td&gt;1&lt;/td&gt;&lt;td&gt;колеблющиеся&lt;/td&gt;&lt;td&gt;9&lt;/td&gt;&lt;td&gt;прочие&lt;/td&gt;&lt;td&gt;0&lt;/td&gt;&lt;td&gt;&lt;/td&gt;&lt;/tr&gt;</v>
      </c>
    </row>
    <row r="911" spans="1:11" ht="95.25" thickBot="1" x14ac:dyDescent="0.3">
      <c r="A911" s="11">
        <v>9507900000</v>
      </c>
      <c r="B911" s="6">
        <v>1</v>
      </c>
      <c r="C911" s="7" t="s">
        <v>3238</v>
      </c>
      <c r="D911" s="6">
        <v>2</v>
      </c>
      <c r="E911" s="7" t="s">
        <v>3242</v>
      </c>
      <c r="F911" s="6">
        <v>1</v>
      </c>
      <c r="G911" s="7" t="s">
        <v>3240</v>
      </c>
      <c r="H911" s="6">
        <v>0</v>
      </c>
      <c r="I911" s="8"/>
      <c r="K911" t="str">
        <f t="shared" si="15"/>
        <v>&lt;tr&gt;&lt;td&gt;9507900000&lt;/td&gt;&lt;td&gt;1&lt;/td&gt;&lt;td&gt;блесны&lt;/td&gt;&lt;td&gt;2&lt;/td&gt;&lt;td&gt;вращающиеся&lt;/td&gt;&lt;td&gt;1&lt;/td&gt;&lt;td&gt;с покрытием из хрома или никеля&lt;/td&gt;&lt;td&gt;0&lt;/td&gt;&lt;td&gt;&lt;/td&gt;&lt;/tr&gt;</v>
      </c>
    </row>
    <row r="912" spans="1:11" ht="95.25" thickBot="1" x14ac:dyDescent="0.3">
      <c r="A912" s="11">
        <v>9507900000</v>
      </c>
      <c r="B912" s="6">
        <v>1</v>
      </c>
      <c r="C912" s="7" t="s">
        <v>3238</v>
      </c>
      <c r="D912" s="6">
        <v>2</v>
      </c>
      <c r="E912" s="7" t="s">
        <v>3242</v>
      </c>
      <c r="F912" s="6">
        <v>2</v>
      </c>
      <c r="G912" s="7" t="s">
        <v>3241</v>
      </c>
      <c r="H912" s="6">
        <v>0</v>
      </c>
      <c r="I912" s="8"/>
      <c r="K912" t="str">
        <f t="shared" si="15"/>
        <v>&lt;tr&gt;&lt;td&gt;9507900000&lt;/td&gt;&lt;td&gt;1&lt;/td&gt;&lt;td&gt;блесны&lt;/td&gt;&lt;td&gt;2&lt;/td&gt;&lt;td&gt;вращающиеся&lt;/td&gt;&lt;td&gt;2&lt;/td&gt;&lt;td&gt;с серебрением или позолотой&lt;/td&gt;&lt;td&gt;0&lt;/td&gt;&lt;td&gt;&lt;/td&gt;&lt;/tr&gt;</v>
      </c>
    </row>
    <row r="913" spans="1:11" ht="32.25" thickBot="1" x14ac:dyDescent="0.3">
      <c r="A913" s="11">
        <v>9507900000</v>
      </c>
      <c r="B913" s="6">
        <v>1</v>
      </c>
      <c r="C913" s="7" t="s">
        <v>3238</v>
      </c>
      <c r="D913" s="6">
        <v>2</v>
      </c>
      <c r="E913" s="7" t="s">
        <v>3242</v>
      </c>
      <c r="F913" s="6">
        <v>9</v>
      </c>
      <c r="G913" s="7" t="s">
        <v>2893</v>
      </c>
      <c r="H913" s="6">
        <v>0</v>
      </c>
      <c r="I913" s="8"/>
      <c r="K913" t="str">
        <f t="shared" si="15"/>
        <v>&lt;tr&gt;&lt;td&gt;9507900000&lt;/td&gt;&lt;td&gt;1&lt;/td&gt;&lt;td&gt;блесны&lt;/td&gt;&lt;td&gt;2&lt;/td&gt;&lt;td&gt;вращающиеся&lt;/td&gt;&lt;td&gt;9&lt;/td&gt;&lt;td&gt;прочие&lt;/td&gt;&lt;td&gt;0&lt;/td&gt;&lt;td&gt;&lt;/td&gt;&lt;/tr&gt;</v>
      </c>
    </row>
    <row r="914" spans="1:11" ht="95.25" thickBot="1" x14ac:dyDescent="0.3">
      <c r="A914" s="11">
        <v>9507900000</v>
      </c>
      <c r="B914" s="6">
        <v>1</v>
      </c>
      <c r="C914" s="7" t="s">
        <v>3238</v>
      </c>
      <c r="D914" s="6">
        <v>9</v>
      </c>
      <c r="E914" s="7" t="s">
        <v>2893</v>
      </c>
      <c r="F914" s="6">
        <v>1</v>
      </c>
      <c r="G914" s="7" t="s">
        <v>3240</v>
      </c>
      <c r="H914" s="6">
        <v>0</v>
      </c>
      <c r="I914" s="8"/>
      <c r="K914" t="str">
        <f t="shared" si="15"/>
        <v>&lt;tr&gt;&lt;td&gt;9507900000&lt;/td&gt;&lt;td&gt;1&lt;/td&gt;&lt;td&gt;блесны&lt;/td&gt;&lt;td&gt;9&lt;/td&gt;&lt;td&gt;прочие&lt;/td&gt;&lt;td&gt;1&lt;/td&gt;&lt;td&gt;с покрытием из хрома или никеля&lt;/td&gt;&lt;td&gt;0&lt;/td&gt;&lt;td&gt;&lt;/td&gt;&lt;/tr&gt;</v>
      </c>
    </row>
    <row r="915" spans="1:11" ht="95.25" thickBot="1" x14ac:dyDescent="0.3">
      <c r="A915" s="11">
        <v>9507900000</v>
      </c>
      <c r="B915" s="6">
        <v>1</v>
      </c>
      <c r="C915" s="7" t="s">
        <v>3238</v>
      </c>
      <c r="D915" s="6">
        <v>9</v>
      </c>
      <c r="E915" s="7" t="s">
        <v>2893</v>
      </c>
      <c r="F915" s="6">
        <v>2</v>
      </c>
      <c r="G915" s="7" t="s">
        <v>3241</v>
      </c>
      <c r="H915" s="6">
        <v>0</v>
      </c>
      <c r="I915" s="8"/>
      <c r="K915" t="str">
        <f t="shared" si="15"/>
        <v>&lt;tr&gt;&lt;td&gt;9507900000&lt;/td&gt;&lt;td&gt;1&lt;/td&gt;&lt;td&gt;блесны&lt;/td&gt;&lt;td&gt;9&lt;/td&gt;&lt;td&gt;прочие&lt;/td&gt;&lt;td&gt;2&lt;/td&gt;&lt;td&gt;с серебрением или позолотой&lt;/td&gt;&lt;td&gt;0&lt;/td&gt;&lt;td&gt;&lt;/td&gt;&lt;/tr&gt;</v>
      </c>
    </row>
    <row r="916" spans="1:11" ht="16.5" thickBot="1" x14ac:dyDescent="0.3">
      <c r="A916" s="11">
        <v>9507900000</v>
      </c>
      <c r="B916" s="6">
        <v>1</v>
      </c>
      <c r="C916" s="7" t="s">
        <v>3238</v>
      </c>
      <c r="D916" s="6">
        <v>9</v>
      </c>
      <c r="E916" s="7" t="s">
        <v>2893</v>
      </c>
      <c r="F916" s="6">
        <v>9</v>
      </c>
      <c r="G916" s="7" t="s">
        <v>2893</v>
      </c>
      <c r="H916" s="6">
        <v>0</v>
      </c>
      <c r="I916" s="8"/>
      <c r="K916" t="str">
        <f t="shared" si="15"/>
        <v>&lt;tr&gt;&lt;td&gt;9507900000&lt;/td&gt;&lt;td&gt;1&lt;/td&gt;&lt;td&gt;блесны&lt;/td&gt;&lt;td&gt;9&lt;/td&gt;&lt;td&gt;прочие&lt;/td&gt;&lt;td&gt;9&lt;/td&gt;&lt;td&gt;прочие&lt;/td&gt;&lt;td&gt;0&lt;/td&gt;&lt;td&gt;&lt;/td&gt;&lt;/tr&gt;</v>
      </c>
    </row>
    <row r="917" spans="1:11" ht="158.25" thickBot="1" x14ac:dyDescent="0.3">
      <c r="A917" s="11">
        <v>9507900000</v>
      </c>
      <c r="B917" s="6">
        <v>2</v>
      </c>
      <c r="C917" s="7" t="s">
        <v>3243</v>
      </c>
      <c r="D917" s="6">
        <v>1</v>
      </c>
      <c r="E917" s="7" t="s">
        <v>3244</v>
      </c>
      <c r="F917" s="6">
        <v>1</v>
      </c>
      <c r="G917" s="7" t="s">
        <v>3245</v>
      </c>
      <c r="H917" s="6">
        <v>0</v>
      </c>
      <c r="I917" s="8"/>
      <c r="K917" t="str">
        <f t="shared" si="15"/>
        <v>&lt;tr&gt;&lt;td&gt;9507900000&lt;/td&gt;&lt;td&gt;2&lt;/td&gt;&lt;td&gt;сачки для рыб, сачки для бабочек и аналогичные сачки&lt;/td&gt;&lt;td&gt;1&lt;/td&gt;&lt;td&gt;с телескопическими ручками&lt;/td&gt;&lt;td&gt;1&lt;/td&gt;&lt;td&gt;с ручками, изготовленными из металла&lt;/td&gt;&lt;td&gt;0&lt;/td&gt;&lt;td&gt;&lt;/td&gt;&lt;/tr&gt;</v>
      </c>
    </row>
    <row r="918" spans="1:11" ht="158.25" thickBot="1" x14ac:dyDescent="0.3">
      <c r="A918" s="11">
        <v>9507900000</v>
      </c>
      <c r="B918" s="6">
        <v>2</v>
      </c>
      <c r="C918" s="7" t="s">
        <v>3243</v>
      </c>
      <c r="D918" s="6">
        <v>1</v>
      </c>
      <c r="E918" s="7" t="s">
        <v>3244</v>
      </c>
      <c r="F918" s="6">
        <v>2</v>
      </c>
      <c r="G918" s="7" t="s">
        <v>3246</v>
      </c>
      <c r="H918" s="6">
        <v>0</v>
      </c>
      <c r="I918" s="8"/>
      <c r="K918" t="str">
        <f t="shared" si="15"/>
        <v>&lt;tr&gt;&lt;td&gt;9507900000&lt;/td&gt;&lt;td&gt;2&lt;/td&gt;&lt;td&gt;сачки для рыб, сачки для бабочек и аналогичные сачки&lt;/td&gt;&lt;td&gt;1&lt;/td&gt;&lt;td&gt;с телескопическими ручками&lt;/td&gt;&lt;td&gt;2&lt;/td&gt;&lt;td&gt;с ручками, изготовленными из дерева&lt;/td&gt;&lt;td&gt;0&lt;/td&gt;&lt;td&gt;&lt;/td&gt;&lt;/tr&gt;</v>
      </c>
    </row>
    <row r="919" spans="1:11" ht="158.25" thickBot="1" x14ac:dyDescent="0.3">
      <c r="A919" s="11">
        <v>9507900000</v>
      </c>
      <c r="B919" s="6">
        <v>2</v>
      </c>
      <c r="C919" s="7" t="s">
        <v>3243</v>
      </c>
      <c r="D919" s="6">
        <v>1</v>
      </c>
      <c r="E919" s="7" t="s">
        <v>3244</v>
      </c>
      <c r="F919" s="6">
        <v>3</v>
      </c>
      <c r="G919" s="7" t="s">
        <v>3247</v>
      </c>
      <c r="H919" s="6">
        <v>0</v>
      </c>
      <c r="I919" s="8"/>
      <c r="K919" t="str">
        <f t="shared" si="15"/>
        <v>&lt;tr&gt;&lt;td&gt;9507900000&lt;/td&gt;&lt;td&gt;2&lt;/td&gt;&lt;td&gt;сачки для рыб, сачки для бабочек и аналогичные сачки&lt;/td&gt;&lt;td&gt;1&lt;/td&gt;&lt;td&gt;с телескопическими ручками&lt;/td&gt;&lt;td&gt;3&lt;/td&gt;&lt;td&gt;с ручками, изготовленными из пластмассы&lt;/td&gt;&lt;td&gt;0&lt;/td&gt;&lt;td&gt;&lt;/td&gt;&lt;/tr&gt;</v>
      </c>
    </row>
    <row r="920" spans="1:11" ht="158.25" thickBot="1" x14ac:dyDescent="0.3">
      <c r="A920" s="11">
        <v>9507900000</v>
      </c>
      <c r="B920" s="6">
        <v>2</v>
      </c>
      <c r="C920" s="7" t="s">
        <v>3243</v>
      </c>
      <c r="D920" s="6">
        <v>1</v>
      </c>
      <c r="E920" s="7" t="s">
        <v>3244</v>
      </c>
      <c r="F920" s="6">
        <v>9</v>
      </c>
      <c r="G920" s="7" t="s">
        <v>3248</v>
      </c>
      <c r="H920" s="6">
        <v>0</v>
      </c>
      <c r="I920" s="8"/>
      <c r="K920" t="str">
        <f t="shared" si="15"/>
        <v>&lt;tr&gt;&lt;td&gt;9507900000&lt;/td&gt;&lt;td&gt;2&lt;/td&gt;&lt;td&gt;сачки для рыб, сачки для бабочек и аналогичные сачки&lt;/td&gt;&lt;td&gt;1&lt;/td&gt;&lt;td&gt;с телескопическими ручками&lt;/td&gt;&lt;td&gt;9&lt;/td&gt;&lt;td&gt;с ручками, изготовленными из прочих материалов&lt;/td&gt;&lt;td&gt;0&lt;/td&gt;&lt;td&gt;&lt;/td&gt;&lt;/tr&gt;</v>
      </c>
    </row>
    <row r="921" spans="1:11" ht="158.25" thickBot="1" x14ac:dyDescent="0.3">
      <c r="A921" s="11">
        <v>9507900000</v>
      </c>
      <c r="B921" s="6">
        <v>2</v>
      </c>
      <c r="C921" s="7" t="s">
        <v>3243</v>
      </c>
      <c r="D921" s="6">
        <v>2</v>
      </c>
      <c r="E921" s="7" t="s">
        <v>3249</v>
      </c>
      <c r="F921" s="6">
        <v>1</v>
      </c>
      <c r="G921" s="7" t="s">
        <v>3245</v>
      </c>
      <c r="H921" s="6">
        <v>0</v>
      </c>
      <c r="I921" s="8"/>
      <c r="K921" t="str">
        <f t="shared" si="15"/>
        <v>&lt;tr&gt;&lt;td&gt;9507900000&lt;/td&gt;&lt;td&gt;2&lt;/td&gt;&lt;td&gt;сачки для рыб, сачки для бабочек и аналогичные сачки&lt;/td&gt;&lt;td&gt;2&lt;/td&gt;&lt;td&gt;с ручками с фиксированной длиной&lt;/td&gt;&lt;td&gt;1&lt;/td&gt;&lt;td&gt;с ручками, изготовленными из металла&lt;/td&gt;&lt;td&gt;0&lt;/td&gt;&lt;td&gt;&lt;/td&gt;&lt;/tr&gt;</v>
      </c>
    </row>
    <row r="922" spans="1:11" ht="158.25" thickBot="1" x14ac:dyDescent="0.3">
      <c r="A922" s="11">
        <v>9507900000</v>
      </c>
      <c r="B922" s="6">
        <v>2</v>
      </c>
      <c r="C922" s="7" t="s">
        <v>3243</v>
      </c>
      <c r="D922" s="6">
        <v>2</v>
      </c>
      <c r="E922" s="7" t="s">
        <v>3249</v>
      </c>
      <c r="F922" s="6">
        <v>2</v>
      </c>
      <c r="G922" s="7" t="s">
        <v>3246</v>
      </c>
      <c r="H922" s="6">
        <v>0</v>
      </c>
      <c r="I922" s="8"/>
      <c r="K922" t="str">
        <f t="shared" si="15"/>
        <v>&lt;tr&gt;&lt;td&gt;9507900000&lt;/td&gt;&lt;td&gt;2&lt;/td&gt;&lt;td&gt;сачки для рыб, сачки для бабочек и аналогичные сачки&lt;/td&gt;&lt;td&gt;2&lt;/td&gt;&lt;td&gt;с ручками с фиксированной длиной&lt;/td&gt;&lt;td&gt;2&lt;/td&gt;&lt;td&gt;с ручками, изготовленными из дерева&lt;/td&gt;&lt;td&gt;0&lt;/td&gt;&lt;td&gt;&lt;/td&gt;&lt;/tr&gt;</v>
      </c>
    </row>
    <row r="923" spans="1:11" ht="158.25" thickBot="1" x14ac:dyDescent="0.3">
      <c r="A923" s="11">
        <v>9507900000</v>
      </c>
      <c r="B923" s="6">
        <v>2</v>
      </c>
      <c r="C923" s="7" t="s">
        <v>3243</v>
      </c>
      <c r="D923" s="6">
        <v>2</v>
      </c>
      <c r="E923" s="7" t="s">
        <v>3249</v>
      </c>
      <c r="F923" s="6">
        <v>3</v>
      </c>
      <c r="G923" s="7" t="s">
        <v>3247</v>
      </c>
      <c r="H923" s="6">
        <v>0</v>
      </c>
      <c r="I923" s="8"/>
      <c r="K923" t="str">
        <f t="shared" si="15"/>
        <v>&lt;tr&gt;&lt;td&gt;9507900000&lt;/td&gt;&lt;td&gt;2&lt;/td&gt;&lt;td&gt;сачки для рыб, сачки для бабочек и аналогичные сачки&lt;/td&gt;&lt;td&gt;2&lt;/td&gt;&lt;td&gt;с ручками с фиксированной длиной&lt;/td&gt;&lt;td&gt;3&lt;/td&gt;&lt;td&gt;с ручками, изготовленными из пластмассы&lt;/td&gt;&lt;td&gt;0&lt;/td&gt;&lt;td&gt;&lt;/td&gt;&lt;/tr&gt;</v>
      </c>
    </row>
    <row r="924" spans="1:11" ht="158.25" thickBot="1" x14ac:dyDescent="0.3">
      <c r="A924" s="11">
        <v>9507900000</v>
      </c>
      <c r="B924" s="6">
        <v>2</v>
      </c>
      <c r="C924" s="7" t="s">
        <v>3243</v>
      </c>
      <c r="D924" s="6">
        <v>2</v>
      </c>
      <c r="E924" s="7" t="s">
        <v>3249</v>
      </c>
      <c r="F924" s="6">
        <v>9</v>
      </c>
      <c r="G924" s="7" t="s">
        <v>3248</v>
      </c>
      <c r="H924" s="6">
        <v>0</v>
      </c>
      <c r="I924" s="8"/>
      <c r="K924" t="str">
        <f t="shared" si="15"/>
        <v>&lt;tr&gt;&lt;td&gt;9507900000&lt;/td&gt;&lt;td&gt;2&lt;/td&gt;&lt;td&gt;сачки для рыб, сачки для бабочек и аналогичные сачки&lt;/td&gt;&lt;td&gt;2&lt;/td&gt;&lt;td&gt;с ручками с фиксированной длиной&lt;/td&gt;&lt;td&gt;9&lt;/td&gt;&lt;td&gt;с ручками, изготовленными из прочих материалов&lt;/td&gt;&lt;td&gt;0&lt;/td&gt;&lt;td&gt;&lt;/td&gt;&lt;/tr&gt;</v>
      </c>
    </row>
    <row r="925" spans="1:11" ht="158.25" thickBot="1" x14ac:dyDescent="0.3">
      <c r="A925" s="11">
        <v>9507900000</v>
      </c>
      <c r="B925" s="6">
        <v>2</v>
      </c>
      <c r="C925" s="7" t="s">
        <v>3243</v>
      </c>
      <c r="D925" s="6">
        <v>9</v>
      </c>
      <c r="E925" s="7" t="s">
        <v>2893</v>
      </c>
      <c r="F925" s="6">
        <v>0</v>
      </c>
      <c r="G925" s="8"/>
      <c r="H925" s="6">
        <v>0</v>
      </c>
      <c r="I925" s="8"/>
      <c r="K925" t="str">
        <f t="shared" si="15"/>
        <v>&lt;tr&gt;&lt;td&gt;9507900000&lt;/td&gt;&lt;td&gt;2&lt;/td&gt;&lt;td&gt;сачки для рыб, сачки для бабочек и аналогичные сачки&lt;/td&gt;&lt;td&gt;9&lt;/td&gt;&lt;td&gt;прочие&lt;/td&gt;&lt;td&gt;0&lt;/td&gt;&lt;td&gt;&lt;/td&gt;&lt;td&gt;0&lt;/td&gt;&lt;td&gt;&lt;/td&gt;&lt;/tr&gt;</v>
      </c>
    </row>
    <row r="926" spans="1:11" ht="16.5" thickBot="1" x14ac:dyDescent="0.3">
      <c r="A926" s="11">
        <v>9507900000</v>
      </c>
      <c r="B926" s="6">
        <v>9</v>
      </c>
      <c r="C926" s="7" t="s">
        <v>2893</v>
      </c>
      <c r="D926" s="6">
        <v>0</v>
      </c>
      <c r="E926" s="8"/>
      <c r="F926" s="6">
        <v>0</v>
      </c>
      <c r="G926" s="8"/>
      <c r="H926" s="6">
        <v>0</v>
      </c>
      <c r="I926" s="8"/>
      <c r="K926" t="str">
        <f t="shared" si="15"/>
        <v>&lt;tr&gt;&lt;td&gt;9507900000&lt;/td&gt;&lt;td&gt;9&lt;/td&gt;&lt;td&gt;прочие&lt;/td&gt;&lt;td&gt;0&lt;/td&gt;&lt;td&gt;&lt;/td&gt;&lt;td&gt;0&lt;/td&gt;&lt;td&gt;&lt;/td&gt;&lt;td&gt;0&lt;/td&gt;&lt;td&gt;&lt;/td&gt;&lt;/tr&gt;</v>
      </c>
    </row>
  </sheetData>
  <mergeCells count="1">
    <mergeCell ref="A626:I626"/>
  </mergeCells>
  <conditionalFormatting sqref="A1:A1048576">
    <cfRule type="containsBlanks" dxfId="9" priority="1">
      <formula>LEN(TRIM(A1))=0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6D26C-7D36-445C-AC9E-CC3AD6F502FE}">
  <dimension ref="A1:F176"/>
  <sheetViews>
    <sheetView workbookViewId="0">
      <selection activeCell="F2" sqref="F2:F176"/>
    </sheetView>
  </sheetViews>
  <sheetFormatPr defaultRowHeight="15" x14ac:dyDescent="0.25"/>
  <cols>
    <col min="1" max="1" width="24.7109375" customWidth="1"/>
    <col min="2" max="2" width="42.7109375" bestFit="1" customWidth="1"/>
    <col min="3" max="3" width="13.7109375" customWidth="1"/>
    <col min="4" max="4" width="61.7109375" customWidth="1"/>
  </cols>
  <sheetData>
    <row r="1" spans="1:6" x14ac:dyDescent="0.25">
      <c r="A1" s="19" t="s">
        <v>3563</v>
      </c>
      <c r="B1" s="19" t="s">
        <v>3564</v>
      </c>
      <c r="C1" s="19" t="s">
        <v>3566</v>
      </c>
      <c r="D1" s="19" t="s">
        <v>3565</v>
      </c>
      <c r="E1" s="19" t="s">
        <v>498</v>
      </c>
      <c r="F1" s="19" t="s">
        <v>2796</v>
      </c>
    </row>
    <row r="2" spans="1:6" x14ac:dyDescent="0.25">
      <c r="A2" s="19" t="s">
        <v>3562</v>
      </c>
      <c r="B2" s="19" t="s">
        <v>3251</v>
      </c>
      <c r="C2" s="19" t="s">
        <v>3567</v>
      </c>
      <c r="D2" s="19" t="s">
        <v>3252</v>
      </c>
      <c r="E2" s="19" t="s">
        <v>3253</v>
      </c>
      <c r="F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валюты государств - членов Евразийского экономического союза, валюты третьих стран (кроме используемой для нумизматических целей), а также ценных бумаг в соответствии с законодательством государств - членов Евразийского экономического союза&lt;/td&gt;&lt;td&gt;ВБ&lt;/td&gt;</v>
      </c>
    </row>
    <row r="3" spans="1:6" x14ac:dyDescent="0.25">
      <c r="A3" s="19" t="s">
        <v>3562</v>
      </c>
      <c r="B3" s="19" t="s">
        <v>3251</v>
      </c>
      <c r="C3" s="19" t="s">
        <v>3567</v>
      </c>
      <c r="D3" s="19" t="s">
        <v>3254</v>
      </c>
      <c r="E3" s="19" t="s">
        <v>3255</v>
      </c>
      <c r="F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таможенную территорию Евразийского экономического союза в качестве гуманитарной помощи и (или) в целях ликвидации последствий стихийных бедствий, аварий или катастроф&lt;/td&gt;&lt;td&gt;БГ&lt;/td&gt;</v>
      </c>
    </row>
    <row r="4" spans="1:6" x14ac:dyDescent="0.25">
      <c r="A4" s="19" t="s">
        <v>3562</v>
      </c>
      <c r="B4" s="19" t="s">
        <v>3251</v>
      </c>
      <c r="C4" s="19" t="s">
        <v>3567</v>
      </c>
      <c r="D4" s="19" t="s">
        <v>3256</v>
      </c>
      <c r="E4" s="19" t="s">
        <v>3257</v>
      </c>
      <c r="F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кроме подакцизных (за исключением легковых автомобилей, специально предназначенных для медицинских целей), ввозимых по линии третьих стран, международных организаций, правительств в благотворительных целях и (или) признаваемых в соответствии с законодательством государств - членов Евразийского экономического союза в качестве безвозмездной помощи (содействия), в том числе технической помощи (содействия)&lt;/td&gt;&lt;td&gt;БТ&lt;/td&gt;</v>
      </c>
    </row>
    <row r="5" spans="1:6" x14ac:dyDescent="0.25">
      <c r="A5" s="19" t="s">
        <v>3562</v>
      </c>
      <c r="B5" s="19" t="s">
        <v>3251</v>
      </c>
      <c r="C5" s="19" t="s">
        <v>3567</v>
      </c>
      <c r="D5" s="19" t="s">
        <v>3258</v>
      </c>
      <c r="E5" s="19" t="s">
        <v>3259</v>
      </c>
      <c r="F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оборудования, включая машины, механизмы, а также материалов, входящих в комплект поставки соответствующего оборудования, и комплектующих изделий (за исключением подакцизных), ввозимых в счет кредитов, предоставленных иностранными государствами и международными финансовыми организациями в соответствии с международными договорами государств - членов Евразийского экономического союза&lt;/td&gt;&lt;td&gt;КМ&lt;/td&gt;</v>
      </c>
    </row>
    <row r="6" spans="1:6" x14ac:dyDescent="0.25">
      <c r="A6" s="19" t="s">
        <v>3562</v>
      </c>
      <c r="B6" s="19" t="s">
        <v>3251</v>
      </c>
      <c r="C6" s="19" t="s">
        <v>3567</v>
      </c>
      <c r="D6" s="19" t="s">
        <v>3260</v>
      </c>
      <c r="E6" s="19" t="s">
        <v>1531</v>
      </c>
      <c r="F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моторных транспортных средств товарных позиций 8701, 8702, 8703, 8704, 8705 ТН ВЭД ЕАЭС, произведенных хозяйствующими субъектами государств - членов Евразийского экономического союза с применением понятия "промышленная сборка", при выполнении установленных условий и критериев&lt;/td&gt;&lt;td&gt;ПС&lt;/td&gt;</v>
      </c>
    </row>
    <row r="7" spans="1:6" x14ac:dyDescent="0.25">
      <c r="A7" s="19" t="s">
        <v>3562</v>
      </c>
      <c r="B7" s="19" t="s">
        <v>3251</v>
      </c>
      <c r="C7" s="19" t="s">
        <v>3567</v>
      </c>
      <c r="D7" s="19" t="s">
        <v>3261</v>
      </c>
      <c r="E7" s="19" t="s">
        <v>3262</v>
      </c>
      <c r="F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в качестве вклада иностранного учредителя в уставный (складочный) капитал (фонд) в пределах сроков, установленных учредительными документами для формирования этого капитала (фонда), за исключением освобождения, определенного кодом УФ&lt;/td&gt;&lt;td&gt;УК&lt;/td&gt;</v>
      </c>
    </row>
    <row r="8" spans="1:6" x14ac:dyDescent="0.25">
      <c r="A8" s="19" t="s">
        <v>3562</v>
      </c>
      <c r="B8" s="19" t="s">
        <v>3251</v>
      </c>
      <c r="C8" s="19" t="s">
        <v>3567</v>
      </c>
      <c r="D8" s="19" t="s">
        <v>3263</v>
      </c>
      <c r="E8" s="19" t="s">
        <v>3264</v>
      </c>
      <c r="F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из третьих стран в качестве вклада учредителя в уставный (складочный) капитал (фонд) в пределах сроков, установленных учредительными документами для формирования этого капитала (фонда) в порядке, предусмотренном законодательством государств - членов Евразийского экономического союза&lt;/td&gt;&lt;td&gt;УФ&lt;/td&gt;</v>
      </c>
    </row>
    <row r="9" spans="1:6" x14ac:dyDescent="0.25">
      <c r="A9" s="19" t="s">
        <v>3562</v>
      </c>
      <c r="B9" s="19" t="s">
        <v>3251</v>
      </c>
      <c r="C9" s="19" t="s">
        <v>3567</v>
      </c>
      <c r="D9" s="19" t="s">
        <v>3265</v>
      </c>
      <c r="E9" s="19" t="s">
        <v>3266</v>
      </c>
      <c r="F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плавучих судов, регистрируемых в международных реестрах судов, установленных законодательством государств - членов Евразийского экономического союза&lt;/td&gt;&lt;td&gt;РС&lt;/td&gt;</v>
      </c>
    </row>
    <row r="10" spans="1:6" x14ac:dyDescent="0.25">
      <c r="A10" s="19" t="s">
        <v>3562</v>
      </c>
      <c r="B10" s="19" t="s">
        <v>3251</v>
      </c>
      <c r="C10" s="19" t="s">
        <v>3567</v>
      </c>
      <c r="D10" s="19" t="s">
        <v>3267</v>
      </c>
      <c r="E10" s="19" t="s">
        <v>3268</v>
      </c>
      <c r="F1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продукции морского промысла судов государств - членов Евразийского экономического союза, а также судов, арендованных (зафрахтованных) юридическими лицами и (или) физическими лицами государств - членов Евразийского экономического союза&lt;/td&gt;&lt;td&gt;ПМ&lt;/td&gt;</v>
      </c>
    </row>
    <row r="11" spans="1:6" x14ac:dyDescent="0.25">
      <c r="A11" s="19" t="s">
        <v>3562</v>
      </c>
      <c r="B11" s="19" t="s">
        <v>3251</v>
      </c>
      <c r="C11" s="19" t="s">
        <v>3567</v>
      </c>
      <c r="D11" s="19" t="s">
        <v>3269</v>
      </c>
      <c r="E11" s="19" t="s">
        <v>3270</v>
      </c>
      <c r="F1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судов рыболовных, плавучих баз и прочих судов для переработки и консервирования рыбных продуктов, морских (код 8902 00 100 0 ТН ВЭД ЕАЭС), зарегистрированных в реестре судов государства - члена Евразийского экономического союза, плавающих под флагом одного из государств - членов Евразийского экономического союза, ввозимых на таможенную территорию Евразийского экономического союза и помещаемых под таможенную процедуру выпуска для внутреннего потребления до 1 января 2018 г. включительно&lt;/td&gt;&lt;td&gt;СМ&lt;/td&gt;</v>
      </c>
    </row>
    <row r="12" spans="1:6" x14ac:dyDescent="0.25">
      <c r="A12" s="19" t="s">
        <v>3562</v>
      </c>
      <c r="B12" s="19" t="s">
        <v>3251</v>
      </c>
      <c r="C12" s="19" t="s">
        <v>3567</v>
      </c>
      <c r="D12" s="19" t="s">
        <v>3271</v>
      </c>
      <c r="E12" s="19" t="s">
        <v>3272</v>
      </c>
      <c r="F1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технологического оборудования, комплектующих и запасных частей к нему, сырья и материалов, ввозимых для исключительного использования на территории государства - члена Евразийского экономического союза в рамках реализации инвестиционного проекта, соответствующего приоритетному виду деятельности (сектору экономики) государства - члена Евразийского экономического союза в соответствии с законодательством этого государства - члена Евразийского экономического союза&lt;/td&gt;&lt;td&gt;ИП&lt;/td&gt;</v>
      </c>
    </row>
    <row r="13" spans="1:6" x14ac:dyDescent="0.25">
      <c r="A13" s="19" t="s">
        <v>3562</v>
      </c>
      <c r="B13" s="19" t="s">
        <v>3251</v>
      </c>
      <c r="C13" s="19" t="s">
        <v>3567</v>
      </c>
      <c r="D13" s="19" t="s">
        <v>3273</v>
      </c>
      <c r="E13" s="19" t="s">
        <v>3274</v>
      </c>
      <c r="F1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золота в слитках с содержанием химически чистого золота не ниже 995 долей на 1000 долей лигатурной массы (проба не менее 99,5%), серебра в слитках с содержанием химически чистого серебра не ниже 999 долей на 1000 долей лигатурной массы (проба не менее 99,9%) и платины в слитках с содержанием химически чистого металла не ниже 999,5 доли на 1000 долей лигатурной массы (проба не менее 99,95%), ввозимых центральными (национальными) банками государств - членов Евразийского экономического союза&lt;/td&gt;&lt;td&gt;ДМ&lt;/td&gt;</v>
      </c>
    </row>
    <row r="14" spans="1:6" x14ac:dyDescent="0.25">
      <c r="A14" s="19" t="s">
        <v>3562</v>
      </c>
      <c r="B14" s="19" t="s">
        <v>3251</v>
      </c>
      <c r="C14" s="19" t="s">
        <v>3567</v>
      </c>
      <c r="D14" s="19" t="s">
        <v>3275</v>
      </c>
      <c r="E14" s="19" t="s">
        <v>3276</v>
      </c>
      <c r="F1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гражданских пассажирских самолетов подсубпозиций 8802 40 003 5 и 8802 40 003 6 ТН ВЭД ЕАЭС, ввозимых по 31 декабря 2023 г. включительно на таможенную территорию Евразийского экономического союза в целях их использования в пределах территории государства - члена Евразийского экономического союза, в которое осуществляется ввоз этого товара, а также для перевозок между территориями государств - членов Евразийского экономического союза и (или) для международных перевозок, и в отношении гражданских пассажирских самолетов подсубпозиции 8802 40 003 5 ТН ВЭД ЕАЭС, ввозимых в период с 1 января 2024 г. по 31 декабря 2025 г. включительно на таможенную территорию Евразийского экономического союза в указанных целях&lt;/td&gt;&lt;td&gt;ВС&lt;/td&gt;</v>
      </c>
    </row>
    <row r="15" spans="1:6" x14ac:dyDescent="0.25">
      <c r="A15" s="19" t="s">
        <v>3562</v>
      </c>
      <c r="B15" s="19" t="s">
        <v>3251</v>
      </c>
      <c r="C15" s="19" t="s">
        <v>3567</v>
      </c>
      <c r="D15" s="19" t="s">
        <v>3277</v>
      </c>
      <c r="E15" s="19" t="s">
        <v>3278</v>
      </c>
      <c r="F1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гражданских пассажирских самолетов подсубпозиций 8802 40 003 5 и 8802 40 003 6 ТН ВЭД ЕАЭС, ввезенных на таможенную территорию Евразийского экономического союза с применением льготы, указанной в позиции с кодом ВС, и ввозимых в течение срока их эксплуатации на таможенную территорию Евразийского экономического союза после их ремонта или технического обслуживания за пределами таможенной территории Евразийского экономического союза&lt;/td&gt;&lt;td&gt;СР&lt;/td&gt;</v>
      </c>
    </row>
    <row r="16" spans="1:6" x14ac:dyDescent="0.25">
      <c r="A16" s="19" t="s">
        <v>3562</v>
      </c>
      <c r="B16" s="19" t="s">
        <v>3251</v>
      </c>
      <c r="C16" s="19" t="s">
        <v>3567</v>
      </c>
      <c r="D16" s="19" t="s">
        <v>3279</v>
      </c>
      <c r="E16" s="19" t="s">
        <v>3280</v>
      </c>
      <c r="F1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авиационных двигателей, запасных частей и оборудования, необходимых для ремонта и (или) технического обслуживания гражданских пассажирских самолетов и (или) авиационных двигателей к ним&lt;/td&gt;&lt;td&gt;АЗ&lt;/td&gt;</v>
      </c>
    </row>
    <row r="17" spans="1:6" x14ac:dyDescent="0.25">
      <c r="A17" s="19" t="s">
        <v>3562</v>
      </c>
      <c r="B17" s="19" t="s">
        <v>3251</v>
      </c>
      <c r="C17" s="19" t="s">
        <v>3567</v>
      </c>
      <c r="D17" s="19" t="s">
        <v>3281</v>
      </c>
      <c r="E17" s="19" t="s">
        <v>1503</v>
      </c>
      <c r="F1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или вывозной таможенной пошлины в отношении перемещаемых припасов&lt;/td&gt;&lt;td&gt;РП&lt;/td&gt;</v>
      </c>
    </row>
    <row r="18" spans="1:6" x14ac:dyDescent="0.25">
      <c r="A18" s="19" t="s">
        <v>3562</v>
      </c>
      <c r="B18" s="19" t="s">
        <v>3251</v>
      </c>
      <c r="C18" s="19" t="s">
        <v>3567</v>
      </c>
      <c r="D18" s="19" t="s">
        <v>3282</v>
      </c>
      <c r="E18" s="19" t="s">
        <v>3283</v>
      </c>
      <c r="F1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пошлины&lt;/td&gt;&lt;td&gt;Пошлина&lt;/td&gt;&lt;td&gt;Таможенная пошлина не уплачивается в отношении товаров, помещаемых под таможенную процедуру, иную, чем таможенные процедуры выпуска для внутреннего потребления, временного ввоза (допуска), экспорта&lt;/td&gt;&lt;td&gt;ПП&lt;/td&gt;</v>
      </c>
    </row>
    <row r="19" spans="1:6" x14ac:dyDescent="0.25">
      <c r="A19" s="19" t="s">
        <v>3562</v>
      </c>
      <c r="B19" s="19" t="s">
        <v>3251</v>
      </c>
      <c r="C19" s="19" t="s">
        <v>3567</v>
      </c>
      <c r="D19" s="19" t="s">
        <v>3284</v>
      </c>
      <c r="E19" s="19" t="s">
        <v>3285</v>
      </c>
      <c r="F1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пошлины&lt;/td&gt;&lt;td&gt;Пошлина&lt;/td&gt;&lt;td&gt;Временное нахождение и использование на таможенной территории Евразийского экономического союза в соответствии с таможенной процедурой временного ввоза (допуска) без уплаты ввозной таможенной пошлины товаров, категории которых определяются Евразийской экономической комиссией и (или) международными договорами государств - членов Евразийского экономического союза с третьей стороной&lt;/td&gt;&lt;td&gt;РВ&lt;/td&gt;</v>
      </c>
    </row>
    <row r="20" spans="1:6" x14ac:dyDescent="0.25">
      <c r="A20" s="19" t="s">
        <v>3562</v>
      </c>
      <c r="B20" s="19" t="s">
        <v>3251</v>
      </c>
      <c r="C20" s="19" t="s">
        <v>3567</v>
      </c>
      <c r="D20" s="19" t="s">
        <v>3286</v>
      </c>
      <c r="E20" s="19" t="s">
        <v>3287</v>
      </c>
      <c r="F2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отношении товаров, происходящих из развивающихся стран&lt;/td&gt;&lt;td&gt;ГГ&lt;/td&gt;</v>
      </c>
    </row>
    <row r="21" spans="1:6" x14ac:dyDescent="0.25">
      <c r="A21" s="19" t="s">
        <v>3562</v>
      </c>
      <c r="B21" s="19" t="s">
        <v>3251</v>
      </c>
      <c r="C21" s="19" t="s">
        <v>3567</v>
      </c>
      <c r="D21" s="19" t="s">
        <v>3288</v>
      </c>
      <c r="E21" s="19" t="s">
        <v>3289</v>
      </c>
      <c r="F2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отношении товаров, происходящих из наименее развитых стран&lt;/td&gt;&lt;td&gt;НН&lt;/td&gt;</v>
      </c>
    </row>
    <row r="22" spans="1:6" x14ac:dyDescent="0.25">
      <c r="A22" s="19" t="s">
        <v>3562</v>
      </c>
      <c r="B22" s="19" t="s">
        <v>3251</v>
      </c>
      <c r="C22" s="19" t="s">
        <v>3567</v>
      </c>
      <c r="D22" s="19" t="s">
        <v>3290</v>
      </c>
      <c r="E22" s="19" t="s">
        <v>3291</v>
      </c>
      <c r="F2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отношении товаров, происходящих из Социалистической Республики Вьетнам и ввозимых на таможенную территорию Евразийского экономического союза в соответствии с Соглашением о свободной торговле между Евразийским экономическим союзом и его государствами-членами, с одной стороны, и Социалистической Республикой Вьетнам, с другой стороны, от 29 мая 2015 года&lt;/td&gt;&lt;td&gt;ВТ&lt;/td&gt;</v>
      </c>
    </row>
    <row r="23" spans="1:6" x14ac:dyDescent="0.25">
      <c r="A23" s="19" t="s">
        <v>3562</v>
      </c>
      <c r="B23" s="19" t="s">
        <v>3251</v>
      </c>
      <c r="C23" s="19" t="s">
        <v>3567</v>
      </c>
      <c r="D23" s="19" t="s">
        <v>3292</v>
      </c>
      <c r="E23" s="19" t="s">
        <v>3293</v>
      </c>
      <c r="F2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отношении товаров, происходящих из Исламской Республики Иран, применяемая в соответствии с Временным соглашением, ведущим к образованию зоны свободной торговли между Евразийским экономическим союзом и его государствами-членами, с одной стороны, и Исламской Республикой Иран, с другой стороны, от 17 мая 2018 года&lt;/td&gt;&lt;td&gt;ИР&lt;/td&gt;</v>
      </c>
    </row>
    <row r="24" spans="1:6" x14ac:dyDescent="0.25">
      <c r="A24" s="19" t="s">
        <v>3562</v>
      </c>
      <c r="B24" s="19" t="s">
        <v>3251</v>
      </c>
      <c r="C24" s="19" t="s">
        <v>3567</v>
      </c>
      <c r="D24" s="19" t="s">
        <v>3294</v>
      </c>
      <c r="E24" s="19" t="s">
        <v>3295</v>
      </c>
      <c r="F2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отношении товаров, происходящих из Республики Сингапур и ввозимых на таможенную территорию Евразийского экономического союза в соответствии с Соглашением о свободной торговле между Евразийским экономическим союзом и его государствами-членами, с одной стороны, и Республикой Сингапур, с другой стороны, от 1 октября 2019 года&lt;/td&gt;&lt;td&gt;СГ&lt;/td&gt;</v>
      </c>
    </row>
    <row r="25" spans="1:6" x14ac:dyDescent="0.25">
      <c r="A25" s="19" t="s">
        <v>3562</v>
      </c>
      <c r="B25" s="19" t="s">
        <v>3251</v>
      </c>
      <c r="C25" s="19" t="s">
        <v>3567</v>
      </c>
      <c r="D25" s="19" t="s">
        <v>3296</v>
      </c>
      <c r="E25" s="19" t="s">
        <v>3297</v>
      </c>
      <c r="F2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отношении товаров, происходящих из Республики Сербии и ввозимых на таможенную территорию Евразийского экономического союза в соответствии с Соглашением о зоне свободной торговли между Евразийским экономическим союзом и его государствами-членами, с одной стороны, и Республикой Сербией, с другой стороны, от 25 октября 2019 года (за исключением тарифной преференции, определенной кодом СВ)&lt;/td&gt;&lt;td&gt;СБ&lt;/td&gt;</v>
      </c>
    </row>
    <row r="26" spans="1:6" x14ac:dyDescent="0.25">
      <c r="A26" s="19" t="s">
        <v>3562</v>
      </c>
      <c r="B26" s="19" t="s">
        <v>3251</v>
      </c>
      <c r="C26" s="19" t="s">
        <v>3567</v>
      </c>
      <c r="D26" s="19" t="s">
        <v>3298</v>
      </c>
      <c r="E26" s="19" t="s">
        <v>3299</v>
      </c>
      <c r="F2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пошлины&lt;/td&gt;&lt;td&gt;Пошлина&lt;/td&gt;&lt;td&gt;Тарифная преференция в виде освобождения от уплаты ввозных таможенных пошлин в отношении товаров, происходящих из Республики Сербии и ввозимых на таможенную территорию Евразийского экономического союза в объемах тарифных квот, установленных приложением N 2 к Соглашению о зоне свободной торговли между Евразийским экономическим союзом и его государствами-членами, с одной стороны, и Республикой Сербией, с другой стороны, от 25 октября 2019 года&lt;/td&gt;&lt;td&gt;СВ&lt;/td&gt;</v>
      </c>
    </row>
    <row r="27" spans="1:6" x14ac:dyDescent="0.25">
      <c r="A27" s="19" t="s">
        <v>3562</v>
      </c>
      <c r="B27" s="19" t="s">
        <v>3251</v>
      </c>
      <c r="C27" s="19" t="s">
        <v>3567</v>
      </c>
      <c r="D27" s="19" t="s">
        <v>3300</v>
      </c>
      <c r="E27" s="19" t="s">
        <v>3301</v>
      </c>
      <c r="F2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таможенной пошлины в отношении товаров, ввозимых на таможенную территорию Евразийского экономического союза и вывозимых из нее и предназначенных для официального пользования дипломатических представительств, консульских учреждений, иных официальных представительств иностранных государств, расположенных на территориях государств - членов Евразийского экономического союза, а также для личного пользования дипломатического и административно-технического персонала этих представительств, включая членов их семей, проживающих вместе с ними&lt;/td&gt;&lt;td&gt;МД&lt;/td&gt;</v>
      </c>
    </row>
    <row r="28" spans="1:6" x14ac:dyDescent="0.25">
      <c r="A28" s="19" t="s">
        <v>3562</v>
      </c>
      <c r="B28" s="19" t="s">
        <v>3251</v>
      </c>
      <c r="C28" s="19" t="s">
        <v>3567</v>
      </c>
      <c r="D28" s="19" t="s">
        <v>3302</v>
      </c>
      <c r="E28" s="19" t="s">
        <v>3303</v>
      </c>
      <c r="F2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пошлины&lt;/td&gt;&lt;td&gt;Пошлина&lt;/td&gt;&lt;td&gt;Льготы по уплате таможенной пошлины не запрашиваются&lt;/td&gt;&lt;td&gt;ОО&lt;/td&gt;</v>
      </c>
    </row>
    <row r="29" spans="1:6" x14ac:dyDescent="0.25">
      <c r="A29" s="19" t="s">
        <v>3562</v>
      </c>
      <c r="B29" s="19" t="s">
        <v>3251</v>
      </c>
      <c r="C29" s="19" t="s">
        <v>3567</v>
      </c>
      <c r="D29" s="19" t="s">
        <v>3304</v>
      </c>
      <c r="E29" s="19" t="s">
        <v>3305</v>
      </c>
      <c r="F2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таможенную территорию Евразийского экономического союза для целей строительства на территории Республики Беларусь атомной электростанции и ее эксплуатации в течение гарантийного срока согласно Перечню товаров, ввозимых на таможенную территорию Евразийского экономического союза для целей строительства атомной электростанции и ее эксплуатации в течение гарантийного срока, утвержденному Решением Совета Евразийской экономической комиссии от 19 марта 2012 г. N 9&lt;/td&gt;&lt;td&gt;АС&lt;/td&gt;</v>
      </c>
    </row>
    <row r="30" spans="1:6" x14ac:dyDescent="0.25">
      <c r="A30" s="19" t="s">
        <v>3562</v>
      </c>
      <c r="B30" s="19" t="s">
        <v>3251</v>
      </c>
      <c r="C30" s="19" t="s">
        <v>3567</v>
      </c>
      <c r="D30" s="19" t="s">
        <v>3306</v>
      </c>
      <c r="E30" s="19" t="s">
        <v>3307</v>
      </c>
      <c r="F3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за исключением подакцизных, ввозимых в период с 1 января 2018 г. по 30 июня 2019 г. включительно в целях подготовки и проведения II Европейских игр 2019 года в Республике Беларусь&lt;/td&gt;&lt;td&gt;ЕИ&lt;/td&gt;</v>
      </c>
    </row>
    <row r="31" spans="1:6" x14ac:dyDescent="0.25">
      <c r="A31" s="19" t="s">
        <v>3562</v>
      </c>
      <c r="B31" s="19" t="s">
        <v>3251</v>
      </c>
      <c r="C31" s="19" t="s">
        <v>3567</v>
      </c>
      <c r="D31" s="19" t="s">
        <v>3308</v>
      </c>
      <c r="E31" s="19" t="s">
        <v>3309</v>
      </c>
      <c r="F3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незарегистрированных лекарственных средств, крови человеческой и ее компонентов, органов и (или) тканей человека, в том числе гемопоэтических стволовых клеток и (или) костного мозга, ввозимых (ввезенных) для оказания медицинской помощи по жизненным показаниям конкретного пациента и (или) проведения неродственной трансплантации на основании заключения (разрешительного документа) либо лицензии, выданных уполномоченным государственным органом государства - члена Евразийского экономического союза&lt;/td&gt;&lt;td&gt;РЗ&lt;/td&gt;</v>
      </c>
    </row>
    <row r="32" spans="1:6" x14ac:dyDescent="0.25">
      <c r="A32" s="19" t="s">
        <v>3562</v>
      </c>
      <c r="B32" s="19" t="s">
        <v>3251</v>
      </c>
      <c r="C32" s="19" t="s">
        <v>3567</v>
      </c>
      <c r="D32" s="19" t="s">
        <v>3310</v>
      </c>
      <c r="E32" s="19" t="s">
        <v>3311</v>
      </c>
      <c r="F3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в рамках международного сотрудничества в области исследования и использования космического пространства, в том числе оказания услуг по запуску космических аппаратов, в соответствии с перечнем, утверждаемым Евразийской экономической комиссией&lt;/td&gt;&lt;td&gt;КС&lt;/td&gt;</v>
      </c>
    </row>
    <row r="33" spans="1:6" x14ac:dyDescent="0.25">
      <c r="A33" s="19" t="s">
        <v>3562</v>
      </c>
      <c r="B33" s="19" t="s">
        <v>3251</v>
      </c>
      <c r="C33" s="19" t="s">
        <v>3567</v>
      </c>
      <c r="D33" s="19" t="s">
        <v>3312</v>
      </c>
      <c r="E33" s="19" t="s">
        <v>3313</v>
      </c>
      <c r="F3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гражданских грузовых самолетов подсубпозиции 8802 40 003 9 ТН ВЭД ЕАЭС с максимальной взлетной массой не менее 60 000 кг, но не более 80 000 кг, ввозимых по 31 декабря 2017 г. включительно в Республику Казахстан&lt;/td&gt;&lt;td&gt;ГВ&lt;/td&gt;</v>
      </c>
    </row>
    <row r="34" spans="1:6" x14ac:dyDescent="0.25">
      <c r="A34" s="19" t="s">
        <v>3562</v>
      </c>
      <c r="B34" s="19" t="s">
        <v>3251</v>
      </c>
      <c r="C34" s="19" t="s">
        <v>3567</v>
      </c>
      <c r="D34" s="19" t="s">
        <v>3314</v>
      </c>
      <c r="E34" s="19" t="s">
        <v>3315</v>
      </c>
      <c r="F3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турбовинтовых гражданских пассажирских самолетов, классифицируемых кодами 8802 30 000 7 и 8802 40 001 6 ТН ВЭД ЕАЭС, с количеством пассажирских мест, указанным в схеме размещения пассажиров (LOPA), одобренной уполномоченным органом, ответственным за поддержание летной годности воздушных судов, не более чем на 90 человек, ввозимых в Республику Казахстан и в Кыргызскую Республику с 1 января 2018 г. по 31 декабря 2020 г. включительно&lt;/td&gt;&lt;td&gt;ТВ&lt;/td&gt;</v>
      </c>
    </row>
    <row r="35" spans="1:6" x14ac:dyDescent="0.25">
      <c r="A35" s="19" t="s">
        <v>3562</v>
      </c>
      <c r="B35" s="19" t="s">
        <v>3251</v>
      </c>
      <c r="C35" s="19" t="s">
        <v>3567</v>
      </c>
      <c r="D35" s="19" t="s">
        <v>3316</v>
      </c>
      <c r="E35" s="19" t="s">
        <v>3317</v>
      </c>
      <c r="F3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ввозных таможенных пошлин в отношении сахара-сырца тростникового субпозиций 1701 13 и 1701 14 ТН ВЭД ЕАЭС, ввозимого в период 2010 - 2019 годов для промышленной переработки на территории Республики Казахстан&lt;/td&gt;&lt;td&gt;ЗШ&lt;/td&gt;</v>
      </c>
    </row>
    <row r="36" spans="1:6" x14ac:dyDescent="0.25">
      <c r="A36" s="19" t="s">
        <v>3562</v>
      </c>
      <c r="B36" s="19" t="s">
        <v>3251</v>
      </c>
      <c r="C36" s="19" t="s">
        <v>3567</v>
      </c>
      <c r="D36" s="19" t="s">
        <v>3318</v>
      </c>
      <c r="E36" s="19" t="s">
        <v>3319</v>
      </c>
      <c r="F3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ванадий-алюминиевой лигатуры, классифицируемой кодом 8112 92 910 0 ТН ВЭД ЕАЭС, предназначенной для производства титановых слитков, сплавов и слябов и ввозимой в период с 1 января 2018 г. по 31 декабря 2019 г. включительно в Республику Казахстан в объеме не более 300 тонн ежегодно и в Российскую Федерацию в объеме не более 150 тонн ежегодно&lt;/td&gt;&lt;td&gt;ВЛ&lt;/td&gt;</v>
      </c>
    </row>
    <row r="37" spans="1:6" x14ac:dyDescent="0.25">
      <c r="A37" s="19" t="s">
        <v>3562</v>
      </c>
      <c r="B37" s="19" t="s">
        <v>3251</v>
      </c>
      <c r="C37" s="19" t="s">
        <v>3567</v>
      </c>
      <c r="D37" s="19" t="s">
        <v>3320</v>
      </c>
      <c r="E37" s="19" t="s">
        <v>3321</v>
      </c>
      <c r="F3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оксидов титана, классифицируемых кодом 2823 00 000 0 ТН ВЭД ЕАЭС, ввозимых на территорию Республики Казахстан в период с 1 сентября 2016 г. по 31 августа 2021 г. включительно в объеме не более 40 тонн ежегодно и предназначенных для производства титановых слитков и сплавов, используемых в аэрокосмической отрасли&lt;/td&gt;&lt;td&gt;ОТ&lt;/td&gt;</v>
      </c>
    </row>
    <row r="38" spans="1:6" x14ac:dyDescent="0.25">
      <c r="A38" s="19" t="s">
        <v>3562</v>
      </c>
      <c r="B38" s="19" t="s">
        <v>3251</v>
      </c>
      <c r="C38" s="19" t="s">
        <v>3567</v>
      </c>
      <c r="D38" s="19" t="s">
        <v>3322</v>
      </c>
      <c r="E38" s="19" t="s">
        <v>3323</v>
      </c>
      <c r="F3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являющихся продукцией военного назначения, ввоз которых осуществляется в период 2015 - 2022 годов в Республику Армения и Кыргызскую Республику для обеспечения потребностей соответственно Вооруженных сил Республики Армения и Вооруженных сил Кыргызской Республики и аналоги которых не производятся на территориях других государств - членов Евразийского экономического союза&lt;/td&gt;&lt;td&gt;ЗУ&lt;/td&gt;</v>
      </c>
    </row>
    <row r="39" spans="1:6" x14ac:dyDescent="0.25">
      <c r="A39" s="19" t="s">
        <v>3562</v>
      </c>
      <c r="B39" s="19" t="s">
        <v>3251</v>
      </c>
      <c r="C39" s="19" t="s">
        <v>3567</v>
      </c>
      <c r="D39" s="19" t="s">
        <v>3324</v>
      </c>
      <c r="E39" s="19" t="s">
        <v>1505</v>
      </c>
      <c r="F3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ввозимых до 31 декабря 2022 г. в Республику Армения и Кыргызскую Республику в целях использования для международных перевозок и (или) внутренних перевозок по территории государства - члена Евразийского экономического союза, в которое осуществляется ввоз соответствующего товара, и (или) между территориями государств - членов Евразийского экономического союза: вертолетов гражданских с максимальной взлетной массой более 750 кг, но не более 3 175 кг, включаемых в подсубпозиции 8802 11 000 2 и 8802 11 000 3 ТН ВЭД ЕАЭС; вертолетов гражданских с массой пустого снаряженного аппарата более 2 000 кг, но не более 5 000 кг, и максимальной взлетной массой более 4 000 кг, но не более 10 500 кг, включаемых в подсубпозицию 8802 12 000 1 ТН ВЭД ЕАЭС; гражданских пассажирских самолетов с массой пустого снаряженного аппарата не более 2 000 кг и максимальной взлетной массой более 750 кг, включаемых в подсубпозицию 8802 20 000 1 ТН ВЭД ЕАЭС; самолетов с массой пустого снаряженного аппарата более 60 000 кг, но не более 90 000 кг, с максимальной взлетной массой более 120 000 кг, но не более 180 000 кг, гражданских грузовых среднемагистральных, включаемых в подсубпозицию 8802 40 003 9 ТН ВЭД ЕАЭС; самолетов с массой пустого снаряженного аппарата более 160 000 кг, гражданских грузовых широкофюзеляжных дальнемагистральных с максимальной взлетной массой не более 370 000 кг, включаемых в подсубпозицию 8802 40 009 7 ТН ВЭД ЕАЭС&lt;/td&gt;&lt;td&gt;УН&lt;/td&gt;</v>
      </c>
    </row>
    <row r="40" spans="1:6" x14ac:dyDescent="0.25">
      <c r="A40" s="19" t="s">
        <v>3562</v>
      </c>
      <c r="B40" s="19" t="s">
        <v>3251</v>
      </c>
      <c r="C40" s="19" t="s">
        <v>3567</v>
      </c>
      <c r="D40" s="19" t="s">
        <v>3325</v>
      </c>
      <c r="E40" s="19" t="s">
        <v>3326</v>
      </c>
      <c r="F4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самолетов военно-транспортных, оснащенных грузовой рампой, с массой пустого снаряженного аппарата более 12 000 кг, но не более 13 000 кг, классифицируемых кодом 8802 30 000 3 ТН ВЭД ЕАЭС, ввозимых на территорию Республики Казахстан с 1 января 2020 г. по 31 декабря 2023 г. включительно, в количестве 5 штук&lt;/td&gt;&lt;td&gt;РГ&lt;/td&gt;</v>
      </c>
    </row>
    <row r="41" spans="1:6" x14ac:dyDescent="0.25">
      <c r="A41" s="19" t="s">
        <v>3562</v>
      </c>
      <c r="B41" s="19" t="s">
        <v>3251</v>
      </c>
      <c r="C41" s="19" t="s">
        <v>3567</v>
      </c>
      <c r="D41" s="19" t="s">
        <v>3327</v>
      </c>
      <c r="E41" s="19" t="s">
        <v>3328</v>
      </c>
      <c r="F4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таможенную территорию Евразийского экономического союза для целей строительства и модернизации на территории Республики Армения атомной электростанции и ее эксплуатации в течение гарантийного срока по Перечню товаров, ввозимых на таможенную территорию Евразийского экономического союза для целей строительства атомной электростанции и ее эксплуатации в течение гарантийного срока, утвержденному Решением Совета Евразийской экономической комиссии от 19 марта 2012 г. N 9&lt;/td&gt;&lt;td&gt;АЭ&lt;/td&gt;</v>
      </c>
    </row>
    <row r="42" spans="1:6" x14ac:dyDescent="0.25">
      <c r="A42" s="19" t="s">
        <v>3562</v>
      </c>
      <c r="B42" s="19" t="s">
        <v>3251</v>
      </c>
      <c r="C42" s="19" t="s">
        <v>3567</v>
      </c>
      <c r="D42" s="19" t="s">
        <v>3329</v>
      </c>
      <c r="E42" s="19" t="s">
        <v>3330</v>
      </c>
      <c r="F4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взимания ввозных таможенных пошлин в отношении сахара-сырца тростникового субпозиций 1701 13 и 1701 14 ТН ВЭД ЕАЭС, ввозимого в период 2015 - 2025 годов для промышленной переработки на территории Республики Армения&lt;/td&gt;&lt;td&gt;ЕШ&lt;/td&gt;</v>
      </c>
    </row>
    <row r="43" spans="1:6" x14ac:dyDescent="0.25">
      <c r="A43" s="19" t="s">
        <v>3562</v>
      </c>
      <c r="B43" s="19" t="s">
        <v>3251</v>
      </c>
      <c r="C43" s="19" t="s">
        <v>3567</v>
      </c>
      <c r="D43" s="19" t="s">
        <v>3331</v>
      </c>
      <c r="E43" s="19" t="s">
        <v>3332</v>
      </c>
      <c r="F4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территорию Республики Армения для целей строительства третьей линии электропередачи Иран - Армения согласно перечню товаров, ввозимых на территорию Республики Армения для целей строительства третьей линии электропередачи Иран - Армения, утвержденному Решением Совета Евразийской экономической комиссии от 6 апреля 2016 г. N 24&lt;/td&gt;&lt;td&gt;ЛЭ&lt;/td&gt;</v>
      </c>
    </row>
    <row r="44" spans="1:6" x14ac:dyDescent="0.25">
      <c r="A44" s="19" t="s">
        <v>3562</v>
      </c>
      <c r="B44" s="19" t="s">
        <v>3251</v>
      </c>
      <c r="C44" s="19" t="s">
        <v>3567</v>
      </c>
      <c r="D44" s="19" t="s">
        <v>3333</v>
      </c>
      <c r="E44" s="19" t="s">
        <v>3334</v>
      </c>
      <c r="F4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текстурированных нитей полипропиленовых, классифицируемых кодом 5402 34 000 0 ТН ВЭД ЕАЭС, предназначенных для производства ковров и ковровых изделий, ввозимых на территорию Республики Беларусь в период с 1 января по 31 декабря 2018 г. включительно в объеме не более 4 тыс. тонн&lt;/td&gt;&lt;td&gt;НП&lt;/td&gt;</v>
      </c>
    </row>
    <row r="45" spans="1:6" x14ac:dyDescent="0.25">
      <c r="A45" s="19" t="s">
        <v>3562</v>
      </c>
      <c r="B45" s="19" t="s">
        <v>3251</v>
      </c>
      <c r="C45" s="19" t="s">
        <v>3567</v>
      </c>
      <c r="D45" s="19" t="s">
        <v>3335</v>
      </c>
      <c r="E45" s="19" t="s">
        <v>3336</v>
      </c>
      <c r="F4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взимания ввозных таможенных пошлин в отношении сахара-сырца тростникового субпозиций 1701 13 и 1701 14 ТН ВЭД ЕАЭС, ввозимого в течение 5 лет с даты принятия Высшим Евразийским экономическим советом решения об отмене таможенного контроля товаров и транспортных средств, перемещаемых через кыргызско-казахстанский участок государственной границы, для промышленной переработки на территории Кыргызской Республики в объеме не более 100 000 тонн в год&lt;/td&gt;&lt;td&gt;ИШ&lt;/td&gt;</v>
      </c>
    </row>
    <row r="46" spans="1:6" x14ac:dyDescent="0.25">
      <c r="A46" s="19" t="s">
        <v>3562</v>
      </c>
      <c r="B46" s="19" t="s">
        <v>3251</v>
      </c>
      <c r="C46" s="19" t="s">
        <v>3567</v>
      </c>
      <c r="D46" s="19" t="s">
        <v>3337</v>
      </c>
      <c r="E46" s="19" t="s">
        <v>3338</v>
      </c>
      <c r="F4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ввозимых в Кыргызскую Республику в период по 31 декабря 2016 г. включительно товаров подсубпозиции 3920 10 250 0 ТН ВЭД ЕАЭС в объеме не более 820 тонн в год, товаров подсубпозиций 3920 20 210 1 и 3920 20 210 9 ТН ВЭД ЕАЭС в объеме не более 75 тонн в год и товаров подсубпозиции 3923 30 101 0 ТН ВЭД ЕАЭС в объеме не более 200 тонн в год&lt;/td&gt;&lt;td&gt;ПЛ&lt;/td&gt;</v>
      </c>
    </row>
    <row r="47" spans="1:6" x14ac:dyDescent="0.25">
      <c r="A47" s="19" t="s">
        <v>3562</v>
      </c>
      <c r="B47" s="19" t="s">
        <v>3251</v>
      </c>
      <c r="C47" s="19" t="s">
        <v>3567</v>
      </c>
      <c r="D47" s="19" t="s">
        <v>3339</v>
      </c>
      <c r="E47" s="19" t="s">
        <v>3340</v>
      </c>
      <c r="F4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территорию Кыргызской Республики в 2016 году в целях строительства Дома приемов и проведения официальных мероприятий согласно перечню товаров, ввозимых на территорию Кыргызской Республики в целях строительства Дома приемов и проведения официальных мероприятий, утвержденному Решением Совета Евразийской экономической комиссии от 11 июля 2016 г. N 57&lt;/td&gt;&lt;td&gt;ДП&lt;/td&gt;</v>
      </c>
    </row>
    <row r="48" spans="1:6" x14ac:dyDescent="0.25">
      <c r="A48" s="19" t="s">
        <v>3562</v>
      </c>
      <c r="B48" s="19" t="s">
        <v>3251</v>
      </c>
      <c r="C48" s="19" t="s">
        <v>3567</v>
      </c>
      <c r="D48" s="19" t="s">
        <v>3341</v>
      </c>
      <c r="E48" s="19" t="s">
        <v>3342</v>
      </c>
      <c r="F4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и транспортных средств, ввозимых резидентами Финляндской Республики на арендуемую Финляндской Республикой территорию Сайменского канала для осуществления работ, предусмотренных Договором между Российской Федерацией и Финляндской Республикой об аренде Финляндской Республикой российской части Сайменского канала и прилегающей к нему территории и об осуществлении судоходства через Сайменский канал от 27 мая 2010 года, и эксплуатации арендуемой территории&lt;/td&gt;&lt;td&gt;СК&lt;/td&gt;</v>
      </c>
    </row>
    <row r="49" spans="1:6" x14ac:dyDescent="0.25">
      <c r="A49" s="19" t="s">
        <v>3562</v>
      </c>
      <c r="B49" s="19" t="s">
        <v>3251</v>
      </c>
      <c r="C49" s="19" t="s">
        <v>3567</v>
      </c>
      <c r="D49" s="19" t="s">
        <v>3343</v>
      </c>
      <c r="E49" s="19" t="s">
        <v>3344</v>
      </c>
      <c r="F4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станков для судостроительной промышленности, ввозимых в Российскую Федерацию с 1 июля 2016 г. по 31 октября 2016 г. включительно для целей выполнения государственного оборонного заказа Российской Федерации, согласно перечню отдельных видов станков для судостроительной промышленности, ввозимых на территорию Российской Федерации, утвержденному Решением Совета Евразийской экономической комиссии от 9 августа 2016 г. N 64&lt;/td&gt;&lt;td&gt;СЗ&lt;/td&gt;</v>
      </c>
    </row>
    <row r="50" spans="1:6" x14ac:dyDescent="0.25">
      <c r="A50" s="19" t="s">
        <v>3562</v>
      </c>
      <c r="B50" s="19" t="s">
        <v>3251</v>
      </c>
      <c r="C50" s="19" t="s">
        <v>3567</v>
      </c>
      <c r="D50" s="19" t="s">
        <v>3345</v>
      </c>
      <c r="E50" s="19" t="s">
        <v>3346</v>
      </c>
      <c r="F5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территорию Российской Федерации для целей реализации проекта по строительству и эксплуатации завода по производству сжиженного природного газа Южно-Тамбейского газоконденсатного месторождения на полуострове Ямал, включенных в перечень, утвержденный Решением Совета Евразийской экономической комиссии от 16 февраля 2018 г. N 2&lt;/td&gt;&lt;td&gt;ГЯ&lt;/td&gt;</v>
      </c>
    </row>
    <row r="51" spans="1:6" x14ac:dyDescent="0.25">
      <c r="A51" s="19" t="s">
        <v>3562</v>
      </c>
      <c r="B51" s="19" t="s">
        <v>3251</v>
      </c>
      <c r="C51" s="19" t="s">
        <v>3567</v>
      </c>
      <c r="D51" s="19" t="s">
        <v>3347</v>
      </c>
      <c r="E51" s="19" t="s">
        <v>3348</v>
      </c>
      <c r="F5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пошлины&lt;/td&gt;&lt;td&gt;Пошлина&lt;/td&gt;&lt;td&gt;Освобождение от уплаты ввозной таможенной пошлины в отношении товаров, ввозимых на таможенную территорию Евразийского экономического союза в целях реализации государствами - членами Евразийского экономического союза мер, направленных на предупреждение и предотвращение распространения коронавирусной инфекции 2019-nCoV&lt;/td&gt;&lt;td&gt;КИ&lt;/td&gt;</v>
      </c>
    </row>
    <row r="52" spans="1:6" x14ac:dyDescent="0.25">
      <c r="A52" s="19" t="s">
        <v>3562</v>
      </c>
      <c r="B52" s="19" t="s">
        <v>3251</v>
      </c>
      <c r="C52" s="19" t="s">
        <v>3567</v>
      </c>
      <c r="D52" s="19" t="s">
        <v>3349</v>
      </c>
      <c r="E52" s="19" t="s">
        <v>3350</v>
      </c>
      <c r="F5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союза&lt;/td&gt;&lt;td&gt;1.1. Льготы по уплате таможенной пошлины&lt;/td&gt;&lt;td&gt;Пошлина&lt;/td&gt;&lt;td&gt;Иные, не поименованные в подразделе 1.1, льготы по уплате таможенных пошлин&lt;/td&gt;&lt;td&gt;ТИ&lt;/td&gt;</v>
      </c>
    </row>
    <row r="53" spans="1:6" x14ac:dyDescent="0.25">
      <c r="A53" s="19" t="s">
        <v>3562</v>
      </c>
      <c r="B53" s="19" t="s">
        <v>3351</v>
      </c>
      <c r="C53" s="19" t="s">
        <v>3568</v>
      </c>
      <c r="D53" s="19" t="s">
        <v>3352</v>
      </c>
      <c r="E53" s="19" t="s">
        <v>3353</v>
      </c>
      <c r="F5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союза&lt;/td&gt;&lt;td&gt;1.2. Льготы по уплате акцизов, взимаемых при ввозе подакцизных товаров на таможенную территорию Евразийского экономического союза&lt;/td&gt;&lt;td&gt;Акциз&lt;/td&gt;&lt;td&gt;Акцизы не уплачиваются в отношении товаров, помещаемых под таможенную процедуру, иную, чем таможенные процедуры выпуска для внутреннего потребления, временного ввоза (допуска), переработки для внутреннего потребления&lt;/td&gt;&lt;td&gt;П&lt;/td&gt;</v>
      </c>
    </row>
    <row r="54" spans="1:6" x14ac:dyDescent="0.25">
      <c r="A54" s="19" t="s">
        <v>3562</v>
      </c>
      <c r="B54" s="19" t="s">
        <v>3351</v>
      </c>
      <c r="C54" s="19" t="s">
        <v>3568</v>
      </c>
      <c r="D54" s="19" t="s">
        <v>3354</v>
      </c>
      <c r="E54" s="19" t="s">
        <v>3355</v>
      </c>
      <c r="F5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союза&lt;/td&gt;&lt;td&gt;1.2. Льготы по уплате акцизов, взимаемых при ввозе подакцизных товаров на таможенную территорию Евразийского экономического союза&lt;/td&gt;&lt;td&gt;Акциз&lt;/td&gt;&lt;td&gt;Освобождение от уплаты акциза в отношении подакцизных товаров, ввозимых на таможенную территорию Евразийского экономического союза и вывозимых из нее и предназначенных для официального пользования дипломатических представительств, консульских учреждений, иных официальных представительств иностранных государств, расположенных на территориях государств - членов Евразийского экономического союза, а также для личного пользования дипломатического и административно-технического персонала этих представительств, включая членов их семей, проживающих вместе с ними&lt;/td&gt;&lt;td&gt;Д&lt;/td&gt;</v>
      </c>
    </row>
    <row r="55" spans="1:6" x14ac:dyDescent="0.25">
      <c r="A55" s="19" t="s">
        <v>3562</v>
      </c>
      <c r="B55" s="19" t="s">
        <v>3351</v>
      </c>
      <c r="C55" s="19" t="s">
        <v>3568</v>
      </c>
      <c r="D55" s="19" t="s">
        <v>3356</v>
      </c>
      <c r="E55" s="19" t="s">
        <v>3357</v>
      </c>
      <c r="F5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союза&lt;/td&gt;&lt;td&gt;1.2. Льготы по уплате акцизов, взимаемых при ввозе подакцизных товаров на таможенную территорию Евразийского экономического союза&lt;/td&gt;&lt;td&gt;Акциз&lt;/td&gt;&lt;td&gt;Временное нахождение и использование на таможенной территории Евразийского экономического союза в соответствии с таможенной процедурой временного ввоза (допуска) без уплаты акцизов товаров, категории которых определяются Евразийской экономической комиссией и (или) международными договорами государств - членов Евразийского экономического союза с третьей стороной&lt;/td&gt;&lt;td&gt;В&lt;/td&gt;</v>
      </c>
    </row>
    <row r="56" spans="1:6" x14ac:dyDescent="0.25">
      <c r="A56" s="19" t="s">
        <v>3562</v>
      </c>
      <c r="B56" s="19" t="s">
        <v>3351</v>
      </c>
      <c r="C56" s="19" t="s">
        <v>3568</v>
      </c>
      <c r="D56" s="19" t="s">
        <v>3358</v>
      </c>
      <c r="E56" s="19" t="s">
        <v>3359</v>
      </c>
      <c r="F5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союза&lt;/td&gt;&lt;td&gt;1.2. Льготы по уплате акцизов, взимаемых при ввозе подакцизных товаров на таможенную территорию Евразийского экономического союза&lt;/td&gt;&lt;td&gt;Акциз&lt;/td&gt;&lt;td&gt;Освобождение от уплаты акцизов в отношении перемещаемых припасов&lt;/td&gt;&lt;td&gt;Р&lt;/td&gt;</v>
      </c>
    </row>
    <row r="57" spans="1:6" x14ac:dyDescent="0.25">
      <c r="A57" s="19" t="s">
        <v>3562</v>
      </c>
      <c r="B57" s="19" t="s">
        <v>3351</v>
      </c>
      <c r="C57" s="19" t="s">
        <v>3568</v>
      </c>
      <c r="D57" s="19" t="s">
        <v>3360</v>
      </c>
      <c r="E57" s="19" t="s">
        <v>3361</v>
      </c>
      <c r="F5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союза&lt;/td&gt;&lt;td&gt;1.2. Льготы по уплате акцизов, взимаемых при ввозе подакцизных товаров на таможенную территорию Евразийского экономического союза&lt;/td&gt;&lt;td&gt;Акциз&lt;/td&gt;&lt;td&gt;Льготы по уплате акцизов не запрашиваются&lt;/td&gt;&lt;td&gt;О&lt;/td&gt;</v>
      </c>
    </row>
    <row r="58" spans="1:6" x14ac:dyDescent="0.25">
      <c r="A58" s="19" t="s">
        <v>3562</v>
      </c>
      <c r="B58" s="19" t="s">
        <v>3362</v>
      </c>
      <c r="C58" s="19" t="s">
        <v>3569</v>
      </c>
      <c r="D58" s="19" t="s">
        <v>3363</v>
      </c>
      <c r="E58" s="19" t="s">
        <v>3283</v>
      </c>
      <c r="F5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союза&lt;/td&gt;&lt;td&gt;1.3. Льготы по уплате налога на добавленную стоимость (далее - НДС), взимаемого при ввозе товаров на таможенную территорию Евразийского экономического союза&lt;/td&gt;&lt;td&gt;НДС&lt;/td&gt;&lt;td&gt;НДС не уплачивается в отношении товаров, помещаемых под таможенную процедуру, иную, чем таможенные процедуры выпуска для внутреннего потребления, временного ввоза (допуска), переработки для внутреннего потребления&lt;/td&gt;&lt;td&gt;ПП&lt;/td&gt;</v>
      </c>
    </row>
    <row r="59" spans="1:6" x14ac:dyDescent="0.25">
      <c r="A59" s="19" t="s">
        <v>3562</v>
      </c>
      <c r="B59" s="19" t="s">
        <v>3362</v>
      </c>
      <c r="C59" s="19" t="s">
        <v>3569</v>
      </c>
      <c r="D59" s="19" t="s">
        <v>3364</v>
      </c>
      <c r="E59" s="19" t="s">
        <v>3301</v>
      </c>
      <c r="F5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союза&lt;/td&gt;&lt;td&gt;1.3. Льготы по уплате налога на добавленную стоимость (далее - НДС), взимаемого при ввозе товаров на таможенную территорию Евразийского экономического союза&lt;/td&gt;&lt;td&gt;НДС&lt;/td&gt;&lt;td&gt;Освобождение от уплаты НДС в отношении товаров, ввозимых на таможенную территорию Евразийского экономического союза и вывозимых из нее и предназначенных для официального пользования дипломатических представительств, консульских учреждений, иных официальных представительств иностранных государств, расположенных на территориях государств - членов Евразийского экономического союза, а также для личного пользования дипломатического и административно-технического персонала этих представительств, включая членов их семей, проживающих вместе с ними&lt;/td&gt;&lt;td&gt;МД&lt;/td&gt;</v>
      </c>
    </row>
    <row r="60" spans="1:6" x14ac:dyDescent="0.25">
      <c r="A60" s="19" t="s">
        <v>3562</v>
      </c>
      <c r="B60" s="19" t="s">
        <v>3362</v>
      </c>
      <c r="C60" s="19" t="s">
        <v>3569</v>
      </c>
      <c r="D60" s="19" t="s">
        <v>3365</v>
      </c>
      <c r="E60" s="19" t="s">
        <v>3285</v>
      </c>
      <c r="F6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союза&lt;/td&gt;&lt;td&gt;1.3. Льготы по уплате налога на добавленную стоимость (далее - НДС), взимаемого при ввозе товаров на таможенную территорию Евразийского экономического союза&lt;/td&gt;&lt;td&gt;НДС&lt;/td&gt;&lt;td&gt;Временное нахождение и использование на таможенной территории Евразийского экономического союза в соответствии с таможенной процедурой временного ввоза (допуска) без уплаты НДС товаров, категории которых определяются Евразийской экономической комиссией и (или) международными договорами государств - членов Евразийского экономического союза с третьей стороной&lt;/td&gt;&lt;td&gt;РВ&lt;/td&gt;</v>
      </c>
    </row>
    <row r="61" spans="1:6" x14ac:dyDescent="0.25">
      <c r="A61" s="19" t="s">
        <v>3562</v>
      </c>
      <c r="B61" s="19" t="s">
        <v>3362</v>
      </c>
      <c r="C61" s="19" t="s">
        <v>3569</v>
      </c>
      <c r="D61" s="19" t="s">
        <v>3366</v>
      </c>
      <c r="E61" s="19" t="s">
        <v>1503</v>
      </c>
      <c r="F6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союза&lt;/td&gt;&lt;td&gt;1.3. Льготы по уплате налога на добавленную стоимость (далее - НДС), взимаемого при ввозе товаров на таможенную территорию Евразийского экономического союза&lt;/td&gt;&lt;td&gt;НДС&lt;/td&gt;&lt;td&gt;Освобождение от уплаты НДС в отношении перемещаемых припасов&lt;/td&gt;&lt;td&gt;РП&lt;/td&gt;</v>
      </c>
    </row>
    <row r="62" spans="1:6" x14ac:dyDescent="0.25">
      <c r="A62" s="19" t="s">
        <v>3562</v>
      </c>
      <c r="B62" s="19" t="s">
        <v>3362</v>
      </c>
      <c r="C62" s="19" t="s">
        <v>3569</v>
      </c>
      <c r="D62" s="19" t="s">
        <v>3367</v>
      </c>
      <c r="E62" s="19" t="s">
        <v>3303</v>
      </c>
      <c r="F6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1. Льготы, предусмотренные правом Евразийского экономического союза&lt;/td&gt;&lt;td&gt;1.3. Льготы по уплате налога на добавленную стоимость (далее - НДС), взимаемого при ввозе товаров на таможенную территорию Евразийского экономического союза&lt;/td&gt;&lt;td&gt;НДС&lt;/td&gt;&lt;td&gt;Льготы по уплате НДС не запрашиваются&lt;/td&gt;&lt;td&gt;ОО&lt;/td&gt;</v>
      </c>
    </row>
    <row r="63" spans="1:6" x14ac:dyDescent="0.25">
      <c r="A63" s="19" t="s">
        <v>3368</v>
      </c>
      <c r="B63" s="19" t="s">
        <v>3369</v>
      </c>
      <c r="C63" s="19" t="s">
        <v>3570</v>
      </c>
      <c r="D63" s="19" t="s">
        <v>3370</v>
      </c>
      <c r="E63" s="19" t="s">
        <v>3253</v>
      </c>
      <c r="F6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валют государств - членов Евразийского экономического союза, иностранной валюты (за исключением используемой в нумизматических целях), а также ценных бумаг, выпущенных в обращение&lt;/td&gt;&lt;td&gt;ВБ&lt;/td&gt;</v>
      </c>
    </row>
    <row r="64" spans="1:6" x14ac:dyDescent="0.25">
      <c r="A64" s="19" t="s">
        <v>3368</v>
      </c>
      <c r="B64" s="19" t="s">
        <v>3369</v>
      </c>
      <c r="C64" s="19" t="s">
        <v>3570</v>
      </c>
      <c r="D64" s="19" t="s">
        <v>3371</v>
      </c>
      <c r="E64" s="19" t="s">
        <v>3255</v>
      </c>
      <c r="F6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относящихся в соответствии с законодательством Российской Федерации к гуманитарной помощи (содействию)&lt;/td&gt;&lt;td&gt;БГ&lt;/td&gt;</v>
      </c>
    </row>
    <row r="65" spans="1:6" x14ac:dyDescent="0.25">
      <c r="A65" s="19" t="s">
        <v>3368</v>
      </c>
      <c r="B65" s="19" t="s">
        <v>3369</v>
      </c>
      <c r="C65" s="19" t="s">
        <v>3570</v>
      </c>
      <c r="D65" s="19" t="s">
        <v>3372</v>
      </c>
      <c r="E65" s="19" t="s">
        <v>3257</v>
      </c>
      <c r="F6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относящихся в соответствии с законодательством Российской Федерации к технической помощи (содействию)&lt;/td&gt;&lt;td&gt;БТ&lt;/td&gt;</v>
      </c>
    </row>
    <row r="66" spans="1:6" x14ac:dyDescent="0.25">
      <c r="A66" s="19" t="s">
        <v>3368</v>
      </c>
      <c r="B66" s="19" t="s">
        <v>3369</v>
      </c>
      <c r="C66" s="19" t="s">
        <v>3570</v>
      </c>
      <c r="D66" s="19" t="s">
        <v>3373</v>
      </c>
      <c r="E66" s="19" t="s">
        <v>3301</v>
      </c>
      <c r="F6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дипломатическими представительствами, консульскими учреждениями, иными официальными представительствами иностранных государств, международными организациями, персоналом этих представительств, учреждений и организаций, а также товаров, предназначенных для личного пользования отдельных категорий иностранных лиц, пользующихся преимуществами, привилегиями и (или) иммунитетами в соответствии с международными договорами&lt;/td&gt;&lt;td&gt;МД&lt;/td&gt;</v>
      </c>
    </row>
    <row r="67" spans="1:6" x14ac:dyDescent="0.25">
      <c r="A67" s="19" t="s">
        <v>3368</v>
      </c>
      <c r="B67" s="19" t="s">
        <v>3369</v>
      </c>
      <c r="C67" s="19" t="s">
        <v>3570</v>
      </c>
      <c r="D67" s="19" t="s">
        <v>3374</v>
      </c>
      <c r="E67" s="19" t="s">
        <v>2771</v>
      </c>
      <c r="F6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бланков книжек МДП, перемещаемых между Ассоциацией международных автомобильных перевозчиков России (АСМАП) и Международным союзом автомобильного транспорта (МСАТ)&lt;/td&gt;&lt;td&gt;КТ&lt;/td&gt;</v>
      </c>
    </row>
    <row r="68" spans="1:6" x14ac:dyDescent="0.25">
      <c r="A68" s="19" t="s">
        <v>3368</v>
      </c>
      <c r="B68" s="19" t="s">
        <v>3369</v>
      </c>
      <c r="C68" s="19" t="s">
        <v>3570</v>
      </c>
      <c r="D68" s="19" t="s">
        <v>3375</v>
      </c>
      <c r="E68" s="19" t="s">
        <v>3376</v>
      </c>
      <c r="F6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бланков карнетов АТА или их частей, предназначенных для выдачи на таможенной территории Евразийского экономического союза&lt;/td&gt;&lt;td&gt;КА&lt;/td&gt;</v>
      </c>
    </row>
    <row r="69" spans="1:6" x14ac:dyDescent="0.25">
      <c r="A69" s="19" t="s">
        <v>3368</v>
      </c>
      <c r="B69" s="19" t="s">
        <v>3369</v>
      </c>
      <c r="C69" s="19" t="s">
        <v>3570</v>
      </c>
      <c r="D69" s="19" t="s">
        <v>3377</v>
      </c>
      <c r="E69" s="19" t="s">
        <v>3378</v>
      </c>
      <c r="F6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акцизных марок, ввозимых в Российскую Федерацию и вывозимых из Российской Федерации&lt;/td&gt;&lt;td&gt;АМ&lt;/td&gt;</v>
      </c>
    </row>
    <row r="70" spans="1:6" x14ac:dyDescent="0.25">
      <c r="A70" s="19" t="s">
        <v>3368</v>
      </c>
      <c r="B70" s="19" t="s">
        <v>3369</v>
      </c>
      <c r="C70" s="19" t="s">
        <v>3570</v>
      </c>
      <c r="D70" s="19" t="s">
        <v>3379</v>
      </c>
      <c r="E70" s="19" t="s">
        <v>3380</v>
      </c>
      <c r="F7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в целях демонстрации при проведении выставочно-конгрессных мероприятий с иностранным участием, авиационно-космических салонов и на иных подобных мероприятий, по решению Правительства Российской Федерации&lt;/td&gt;&lt;td&gt;ВМ&lt;/td&gt;</v>
      </c>
    </row>
    <row r="71" spans="1:6" x14ac:dyDescent="0.25">
      <c r="A71" s="19" t="s">
        <v>3368</v>
      </c>
      <c r="B71" s="19" t="s">
        <v>3369</v>
      </c>
      <c r="C71" s="19" t="s">
        <v>3570</v>
      </c>
      <c r="D71" s="19" t="s">
        <v>3381</v>
      </c>
      <c r="E71" s="19" t="s">
        <v>3382</v>
      </c>
      <c r="F7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предназначенных для проведения киносъемок, представлений, спектаклей и подобных мероприятий (театральных костюмов, цирковых костюмов, кинокостюмов, сценического оборудования, партитур, музыкальных инструментов и другого театрального реквизита, циркового реквизита, кинореквизита), помещаемых под таможенную процедуру временного ввоза (допуска) или таможенную процедуру временного вывоза и при их обратном вывозе (реэкспорте) или обратном ввозе (реимпорте), если такие товары помещаются под таможенную процедуру временного ввоза (допуска) без уплаты таможенных пошлин, налогов&lt;/td&gt;&lt;td&gt;ЗМ&lt;/td&gt;</v>
      </c>
    </row>
    <row r="72" spans="1:6" x14ac:dyDescent="0.25">
      <c r="A72" s="19" t="s">
        <v>3368</v>
      </c>
      <c r="B72" s="19" t="s">
        <v>3369</v>
      </c>
      <c r="C72" s="19" t="s">
        <v>3570</v>
      </c>
      <c r="D72" s="19" t="s">
        <v>3383</v>
      </c>
      <c r="E72" s="19" t="s">
        <v>3270</v>
      </c>
      <c r="F7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предназначенных для спортивных соревнований, показательных спортивных мероприятий или тренировок, помещаемых под таможенную процедуру временного ввоза (допуска) без уплаты таможенных пошлин, налогов или таможенную процедуру временного вывоза и при завершении указанных процедур помещением товаров под таможенную процедуру реэкспорта и реимпорта соответственно&lt;/td&gt;&lt;td&gt;СМ&lt;/td&gt;</v>
      </c>
    </row>
    <row r="73" spans="1:6" x14ac:dyDescent="0.25">
      <c r="A73" s="19" t="s">
        <v>3368</v>
      </c>
      <c r="B73" s="19" t="s">
        <v>3369</v>
      </c>
      <c r="C73" s="19" t="s">
        <v>3570</v>
      </c>
      <c r="D73" s="19" t="s">
        <v>3384</v>
      </c>
      <c r="E73" s="19" t="s">
        <v>3385</v>
      </c>
      <c r="F7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культурных ценностей, помещаемых под таможенную процедуру временного ввоза (допуска) или таможенную процедуру временного вывоза государственными, негосударственными и муниципальными музеями, государственными и негосударственными архивами, библиотеками, иными государственными и муниципальными хранилищами культурных ценностей в целях их экспонирования и при завершении действия указанных процедур помещением товаров под таможенную процедуру реэкспорта и реимпорта товаров соответственно, а также в отношении культурных ценностей, помещаемых под таможенную процедуру выпуска для внутреннего потребления&lt;/td&gt;&lt;td&gt;КЦ&lt;/td&gt;</v>
      </c>
    </row>
    <row r="74" spans="1:6" x14ac:dyDescent="0.25">
      <c r="A74" s="19" t="s">
        <v>3368</v>
      </c>
      <c r="B74" s="19" t="s">
        <v>3369</v>
      </c>
      <c r="C74" s="19" t="s">
        <v>3570</v>
      </c>
      <c r="D74" s="19" t="s">
        <v>3386</v>
      </c>
      <c r="E74" s="19" t="s">
        <v>3387</v>
      </c>
      <c r="F7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культурных ценностей, возвращаемых в случае незаконного ввоза в Российскую Федерацию или незаконного вывоза из Российской Федерации&lt;/td&gt;&lt;td&gt;КВ&lt;/td&gt;</v>
      </c>
    </row>
    <row r="75" spans="1:6" x14ac:dyDescent="0.25">
      <c r="A75" s="19" t="s">
        <v>3368</v>
      </c>
      <c r="B75" s="19" t="s">
        <v>3369</v>
      </c>
      <c r="C75" s="19" t="s">
        <v>3570</v>
      </c>
      <c r="D75" s="19" t="s">
        <v>3388</v>
      </c>
      <c r="E75" s="19" t="s">
        <v>3389</v>
      </c>
      <c r="F7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профессионального оборудования, используемого для целей производства и выпуска средств массовой информации, помещаемого под таможенную процедуру временного вывоза, а также при его обратном ввозе (реимпорте), перечень которого определяется Правительством Российской Федерации&lt;/td&gt;&lt;td&gt;ОИ&lt;/td&gt;</v>
      </c>
    </row>
    <row r="76" spans="1:6" x14ac:dyDescent="0.25">
      <c r="A76" s="19" t="s">
        <v>3368</v>
      </c>
      <c r="B76" s="19" t="s">
        <v>3369</v>
      </c>
      <c r="C76" s="19" t="s">
        <v>3570</v>
      </c>
      <c r="D76" s="19" t="s">
        <v>3390</v>
      </c>
      <c r="E76" s="19" t="s">
        <v>1503</v>
      </c>
      <c r="F7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ввозимых в Российскую Федерацию и вывозимых из Российской Федерации в качестве припасов&lt;/td&gt;&lt;td&gt;РП&lt;/td&gt;</v>
      </c>
    </row>
    <row r="77" spans="1:6" x14ac:dyDescent="0.25">
      <c r="A77" s="19" t="s">
        <v>3368</v>
      </c>
      <c r="B77" s="19" t="s">
        <v>3369</v>
      </c>
      <c r="C77" s="19" t="s">
        <v>3570</v>
      </c>
      <c r="D77" s="19" t="s">
        <v>3391</v>
      </c>
      <c r="E77" s="19" t="s">
        <v>3392</v>
      </c>
      <c r="F7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помещаемых под специальные таможенные процедуры, а также при помещении товаров под таможенные процедуры, необходимые для завершения специальной таможенной процедуры&lt;/td&gt;&lt;td&gt;СП&lt;/td&gt;</v>
      </c>
    </row>
    <row r="78" spans="1:6" x14ac:dyDescent="0.25">
      <c r="A78" s="19" t="s">
        <v>3368</v>
      </c>
      <c r="B78" s="19" t="s">
        <v>3369</v>
      </c>
      <c r="C78" s="19" t="s">
        <v>3570</v>
      </c>
      <c r="D78" s="19" t="s">
        <v>3393</v>
      </c>
      <c r="E78" s="19" t="s">
        <v>3394</v>
      </c>
      <c r="F7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которые оказались уничтожены, безвозвратно утеряны вследствие аварии или действия непреодолимой силы либо в результате естественной убыли при нормальных условиях перевозки (транспортировки) и (или) хранения&lt;/td&gt;&lt;td&gt;РУ&lt;/td&gt;</v>
      </c>
    </row>
    <row r="79" spans="1:6" x14ac:dyDescent="0.25">
      <c r="A79" s="19" t="s">
        <v>3368</v>
      </c>
      <c r="B79" s="19" t="s">
        <v>3369</v>
      </c>
      <c r="C79" s="19" t="s">
        <v>3570</v>
      </c>
      <c r="D79" s="19" t="s">
        <v>3395</v>
      </c>
      <c r="E79" s="19" t="s">
        <v>3396</v>
      </c>
      <c r="F7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помещаемых под таможенную процедуру таможенного транзита&lt;/td&gt;&lt;td&gt;РТ&lt;/td&gt;</v>
      </c>
    </row>
    <row r="80" spans="1:6" x14ac:dyDescent="0.25">
      <c r="A80" s="19" t="s">
        <v>3368</v>
      </c>
      <c r="B80" s="19" t="s">
        <v>3369</v>
      </c>
      <c r="C80" s="19" t="s">
        <v>3570</v>
      </c>
      <c r="D80" s="19" t="s">
        <v>3397</v>
      </c>
      <c r="E80" s="19" t="s">
        <v>3398</v>
      </c>
      <c r="F8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отходов (остатков), образовавшихся в результате уничтожения иностранных товаров в соответствии с таможенной процедурой уничтожения, в отношении которых не подлежат уплате таможенные пошлины, налоги&lt;/td&gt;&lt;td&gt;УО&lt;/td&gt;</v>
      </c>
    </row>
    <row r="81" spans="1:6" x14ac:dyDescent="0.25">
      <c r="A81" s="19" t="s">
        <v>3368</v>
      </c>
      <c r="B81" s="19" t="s">
        <v>3369</v>
      </c>
      <c r="C81" s="19" t="s">
        <v>3570</v>
      </c>
      <c r="D81" s="19" t="s">
        <v>3399</v>
      </c>
      <c r="E81" s="19" t="s">
        <v>3400</v>
      </c>
      <c r="F8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прибывших на территорию Российской Федерации, находящихся в месте прибытия либо в иной зоне таможенного контроля, расположенной в непосредственной близости от места прибытия, не помещенных под какую-либо таможенную процедуру, помещаемых под таможенную процедуру реэкспорта и убывающих с территории Российской Федерации&lt;/td&gt;&lt;td&gt;ОВ&lt;/td&gt;</v>
      </c>
    </row>
    <row r="82" spans="1:6" x14ac:dyDescent="0.25">
      <c r="A82" s="19" t="s">
        <v>3368</v>
      </c>
      <c r="B82" s="19" t="s">
        <v>3369</v>
      </c>
      <c r="C82" s="19" t="s">
        <v>3570</v>
      </c>
      <c r="D82" s="19" t="s">
        <v>3401</v>
      </c>
      <c r="E82" s="19" t="s">
        <v>3402</v>
      </c>
      <c r="F8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временно ввозимых в Российскую Федерацию с применением карнетов АТА, в случае соблюдения условий временного ввоза товаров с применением карнетов АТА, и их обратном вывозе из Российской Федерации, а также товаров, временно вывозимых из Российской Федерации с применением карнетов АТА, в случае соблюдения условий временного вывоза товаров с применением карнетов АТА, и их обратном ввозе в Российскую Федерацию&lt;/td&gt;&lt;td&gt;ВА&lt;/td&gt;</v>
      </c>
    </row>
    <row r="83" spans="1:6" x14ac:dyDescent="0.25">
      <c r="A83" s="19" t="s">
        <v>3368</v>
      </c>
      <c r="B83" s="19" t="s">
        <v>3369</v>
      </c>
      <c r="C83" s="19" t="s">
        <v>3570</v>
      </c>
      <c r="D83" s="19" t="s">
        <v>3403</v>
      </c>
      <c r="E83" s="19" t="s">
        <v>3404</v>
      </c>
      <c r="F8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запасных частей и оборудования, ввозимых в Российскую Федерацию и вывозимых из Российской Федерации одновременно с транспортным средством международной перевозки в соответствии с главой 38 Таможенного кодекса Евразийского экономического союза&lt;/td&gt;&lt;td&gt;ЗП&lt;/td&gt;</v>
      </c>
    </row>
    <row r="84" spans="1:6" x14ac:dyDescent="0.25">
      <c r="A84" s="19" t="s">
        <v>3368</v>
      </c>
      <c r="B84" s="19" t="s">
        <v>3369</v>
      </c>
      <c r="C84" s="19" t="s">
        <v>3570</v>
      </c>
      <c r="D84" s="19" t="s">
        <v>3405</v>
      </c>
      <c r="E84" s="19" t="s">
        <v>3406</v>
      </c>
      <c r="F8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транспортных средств международных перевозок, в том числе выпущенных на территории Российской Федерации в соответствии с таможенной процедурой временного ввоза (допуска) или таможенной процедурой свободной таможенной зоны и в дальнейшем используемых в качестве транспортных средств международных перевозок&lt;/td&gt;&lt;td&gt;ТС&lt;/td&gt;</v>
      </c>
    </row>
    <row r="85" spans="1:6" x14ac:dyDescent="0.25">
      <c r="A85" s="19" t="s">
        <v>3368</v>
      </c>
      <c r="B85" s="19" t="s">
        <v>3369</v>
      </c>
      <c r="C85" s="19" t="s">
        <v>3570</v>
      </c>
      <c r="D85" s="19" t="s">
        <v>3407</v>
      </c>
      <c r="E85" s="19" t="s">
        <v>3408</v>
      </c>
      <c r="F8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ввезенных на территорию Калининградской области в соответствии с таможенной процедурой свободной таможенной зоны, и продуктов их переработки, помещаемых под таможенную процедуру выпуска для внутреннего потребления&lt;/td&gt;&lt;td&gt;ЗК&lt;/td&gt;</v>
      </c>
    </row>
    <row r="86" spans="1:6" x14ac:dyDescent="0.25">
      <c r="A86" s="19" t="s">
        <v>3368</v>
      </c>
      <c r="B86" s="19" t="s">
        <v>3369</v>
      </c>
      <c r="C86" s="19" t="s">
        <v>3570</v>
      </c>
      <c r="D86" s="19" t="s">
        <v>3409</v>
      </c>
      <c r="E86" s="19" t="s">
        <v>3410</v>
      </c>
      <c r="F8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предназначенных для проведения с ними или с их использованием испытаний, проверок, экспериментов и (или) показа свойств и характеристик, ввозимых в Российскую Федерацию в соответствии с таможенной процедурой временного ввоза (допуска) без уплаты таможенных пошлин, налогов или вывозимых из Российской Федерации в соответствии с таможенной процедурой временного вывоза&lt;/td&gt;&lt;td&gt;НО&lt;/td&gt;</v>
      </c>
    </row>
    <row r="87" spans="1:6" x14ac:dyDescent="0.25">
      <c r="A87" s="19" t="s">
        <v>3368</v>
      </c>
      <c r="B87" s="19" t="s">
        <v>3369</v>
      </c>
      <c r="C87" s="19" t="s">
        <v>3570</v>
      </c>
      <c r="D87" s="19" t="s">
        <v>3411</v>
      </c>
      <c r="E87" s="19" t="s">
        <v>3412</v>
      </c>
      <c r="F8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помещаемых под таможенную процедуру экспорта и не облагаемых вывозными таможенными пошлинами&lt;/td&gt;&lt;td&gt;ЭС&lt;/td&gt;</v>
      </c>
    </row>
    <row r="88" spans="1:6" x14ac:dyDescent="0.25">
      <c r="A88" s="19" t="s">
        <v>3368</v>
      </c>
      <c r="B88" s="19" t="s">
        <v>3369</v>
      </c>
      <c r="C88" s="19" t="s">
        <v>3570</v>
      </c>
      <c r="D88" s="19" t="s">
        <v>3413</v>
      </c>
      <c r="E88" s="19" t="s">
        <v>3414</v>
      </c>
      <c r="F8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в случаях, определяемых Правительством Российской Федерации&lt;/td&gt;&lt;td&gt;ОС&lt;/td&gt;</v>
      </c>
    </row>
    <row r="89" spans="1:6" x14ac:dyDescent="0.25">
      <c r="A89" s="19" t="s">
        <v>3368</v>
      </c>
      <c r="B89" s="19" t="s">
        <v>3369</v>
      </c>
      <c r="C89" s="19" t="s">
        <v>3570</v>
      </c>
      <c r="D89" s="19" t="s">
        <v>3415</v>
      </c>
      <c r="E89" s="19" t="s">
        <v>3303</v>
      </c>
      <c r="F8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Федерации&lt;/td&gt;&lt;td&gt;Сбор&lt;/td&gt;&lt;td&gt;Льготы по уплате таможенных сборов за таможенные операции в отношении товаров не запрашиваются&lt;/td&gt;&lt;td&gt;ОО&lt;/td&gt;</v>
      </c>
    </row>
    <row r="90" spans="1:6" x14ac:dyDescent="0.25">
      <c r="A90" s="19" t="s">
        <v>3368</v>
      </c>
      <c r="B90" s="19" t="s">
        <v>3369</v>
      </c>
      <c r="C90" s="19" t="s">
        <v>3570</v>
      </c>
      <c r="D90" s="19" t="s">
        <v>3416</v>
      </c>
      <c r="E90" s="19" t="s">
        <v>3417</v>
      </c>
      <c r="F9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международных договоров Российской Федерации о воздушном сообщении&lt;/td&gt;&lt;td&gt;МВ&lt;/td&gt;</v>
      </c>
    </row>
    <row r="91" spans="1:6" x14ac:dyDescent="0.25">
      <c r="A91" s="19" t="s">
        <v>3368</v>
      </c>
      <c r="B91" s="19" t="s">
        <v>3369</v>
      </c>
      <c r="C91" s="19" t="s">
        <v>3570</v>
      </c>
      <c r="D91" s="19" t="s">
        <v>3418</v>
      </c>
      <c r="E91" s="19" t="s">
        <v>3419</v>
      </c>
      <c r="F9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межправительственных договоров Российской Федерации об уходе за военными могилами&lt;/td&gt;&lt;td&gt;МУ&lt;/td&gt;</v>
      </c>
    </row>
    <row r="92" spans="1:6" x14ac:dyDescent="0.25">
      <c r="A92" s="19" t="s">
        <v>3368</v>
      </c>
      <c r="B92" s="19" t="s">
        <v>3369</v>
      </c>
      <c r="C92" s="19" t="s">
        <v>3570</v>
      </c>
      <c r="D92" s="19" t="s">
        <v>3420</v>
      </c>
      <c r="E92" s="19" t="s">
        <v>3421</v>
      </c>
      <c r="F9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Соглашения о международно-правовых гарантиях беспрепятственного и независимого осуществления деятельности Межгосударственной телерадиокомпании "Мир"&lt;/td&gt;&lt;td&gt;ММ&lt;/td&gt;</v>
      </c>
    </row>
    <row r="93" spans="1:6" x14ac:dyDescent="0.25">
      <c r="A93" s="19" t="s">
        <v>3368</v>
      </c>
      <c r="B93" s="19" t="s">
        <v>3369</v>
      </c>
      <c r="C93" s="19" t="s">
        <v>3570</v>
      </c>
      <c r="D93" s="19" t="s">
        <v>3422</v>
      </c>
      <c r="E93" s="19" t="s">
        <v>3423</v>
      </c>
      <c r="F9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Федерации&lt;/td&gt;&lt;td&gt;Сбор&lt;/td&gt;&lt;td&gt;Освобождение от уплаты таможенных сборов за таможенные операции в отношении товаров, перемещаемых через таможенную границу Евразийского экономического союза в рамках Соглашения между Правительством Российской Федерации и Правительством Китайской Народной Республики о сотрудничестве в нефтяной сфере&lt;/td&gt;&lt;td&gt;МН&lt;/td&gt;</v>
      </c>
    </row>
    <row r="94" spans="1:6" x14ac:dyDescent="0.25">
      <c r="A94" s="19" t="s">
        <v>3368</v>
      </c>
      <c r="B94" s="19" t="s">
        <v>3369</v>
      </c>
      <c r="C94" s="19" t="s">
        <v>3570</v>
      </c>
      <c r="D94" s="19" t="s">
        <v>3425</v>
      </c>
      <c r="E94" s="19" t="s">
        <v>3424</v>
      </c>
      <c r="F9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Федерации&lt;/td&gt;&lt;td&gt;4.1. Льготы по уплате таможенных сборов за таможенные операции, предусмотренные законодательством Российской Федерации&lt;/td&gt;&lt;td&gt;Сбор&lt;/td&gt;&lt;td&gt;Иные, не поименованные в подразделе 4.1, льготы по уплате таможенных сборов за таможенные операции в отношении товаров, ввозимых в Российскую Федерацию и вывозимых из Российской Федерации&lt;/td&gt;&lt;td&gt;СИ&lt;/td&gt;</v>
      </c>
    </row>
    <row r="95" spans="1:6" x14ac:dyDescent="0.25">
      <c r="A95" s="19" t="s">
        <v>3368</v>
      </c>
      <c r="B95" s="19" t="s">
        <v>3426</v>
      </c>
      <c r="C95" s="19" t="s">
        <v>3567</v>
      </c>
      <c r="D95" s="19" t="s">
        <v>3427</v>
      </c>
      <c r="E95" s="19" t="s">
        <v>3428</v>
      </c>
      <c r="F9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таможенных пошлин в отношении товаров, вывозимых с территории Российской Федерации в качестве гуманитарной помощи; в целях ликвидации последствий аварий и катастроф, стихийных бедствий&lt;/td&gt;&lt;td&gt;ГП&lt;/td&gt;</v>
      </c>
    </row>
    <row r="96" spans="1:6" x14ac:dyDescent="0.25">
      <c r="A96" s="19" t="s">
        <v>3368</v>
      </c>
      <c r="B96" s="19" t="s">
        <v>3426</v>
      </c>
      <c r="C96" s="19" t="s">
        <v>3567</v>
      </c>
      <c r="D96" s="19" t="s">
        <v>3429</v>
      </c>
      <c r="E96" s="19" t="s">
        <v>3430</v>
      </c>
      <c r="F9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вывозимых с территории Российской Федерации в благотворительных целях по линии государств, международных организаций, правительств, в том числе в целях оказания технической помощи (содействия)&lt;/td&gt;&lt;td&gt;ТП&lt;/td&gt;</v>
      </c>
    </row>
    <row r="97" spans="1:6" x14ac:dyDescent="0.25">
      <c r="A97" s="19" t="s">
        <v>3368</v>
      </c>
      <c r="B97" s="19" t="s">
        <v>3426</v>
      </c>
      <c r="C97" s="19" t="s">
        <v>3567</v>
      </c>
      <c r="D97" s="19" t="s">
        <v>3431</v>
      </c>
      <c r="E97" s="19" t="s">
        <v>3270</v>
      </c>
      <c r="F9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предметов материально-технического снабжения и снаряжения, топлива, продовольствия и другого имущества, вывозимого за пределы территории Российской Федерации для обеспечения деятельности судов государств - членов Евразийского экономического союза и судов, арендованных (зафрактованных) юридическими лицами и физическими лицами государств - членов Евразийского экономического союза, осуществляющих рыболовство&lt;/td&gt;&lt;td&gt;СМ&lt;/td&gt;</v>
      </c>
    </row>
    <row r="98" spans="1:6" x14ac:dyDescent="0.25">
      <c r="A98" s="19" t="s">
        <v>3368</v>
      </c>
      <c r="B98" s="19" t="s">
        <v>3426</v>
      </c>
      <c r="C98" s="19" t="s">
        <v>3567</v>
      </c>
      <c r="D98" s="19" t="s">
        <v>3432</v>
      </c>
      <c r="E98" s="19" t="s">
        <v>3433</v>
      </c>
      <c r="F9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соответствии с Соглашением о разделе продукции (далее - СРП) Сахалин-1&lt;/td&gt;&lt;td&gt;АВ&lt;/td&gt;</v>
      </c>
    </row>
    <row r="99" spans="1:6" x14ac:dyDescent="0.25">
      <c r="A99" s="19" t="s">
        <v>3368</v>
      </c>
      <c r="B99" s="19" t="s">
        <v>3426</v>
      </c>
      <c r="C99" s="19" t="s">
        <v>3567</v>
      </c>
      <c r="D99" s="19" t="s">
        <v>3434</v>
      </c>
      <c r="E99" s="19" t="s">
        <v>3435</v>
      </c>
      <c r="F9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соответствии с СРП Сахалин-2&lt;/td&gt;&lt;td&gt;БВ&lt;/td&gt;</v>
      </c>
    </row>
    <row r="100" spans="1:6" x14ac:dyDescent="0.25">
      <c r="A100" s="19" t="s">
        <v>3368</v>
      </c>
      <c r="B100" s="19" t="s">
        <v>3426</v>
      </c>
      <c r="C100" s="19" t="s">
        <v>3567</v>
      </c>
      <c r="D100" s="19" t="s">
        <v>3436</v>
      </c>
      <c r="E100" s="19" t="s">
        <v>1511</v>
      </c>
      <c r="F10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соответствии с СРП Харьягинское месторождение&lt;/td&gt;&lt;td&gt;ВВ&lt;/td&gt;</v>
      </c>
    </row>
    <row r="101" spans="1:6" x14ac:dyDescent="0.25">
      <c r="A101" s="19" t="s">
        <v>3368</v>
      </c>
      <c r="B101" s="19" t="s">
        <v>3426</v>
      </c>
      <c r="C101" s="19" t="s">
        <v>3567</v>
      </c>
      <c r="D101" s="19" t="s">
        <v>3437</v>
      </c>
      <c r="E101" s="19" t="s">
        <v>3438</v>
      </c>
      <c r="F10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полностью в Азовском море или на 50 и более процентов своей площади в Балтийском море, в период до 31 марта 2032 г. включительно&lt;/td&gt;&lt;td&gt;НА&lt;/td&gt;</v>
      </c>
    </row>
    <row r="102" spans="1:6" x14ac:dyDescent="0.25">
      <c r="A102" s="19" t="s">
        <v>3368</v>
      </c>
      <c r="B102" s="19" t="s">
        <v>3426</v>
      </c>
      <c r="C102" s="19" t="s">
        <v>3567</v>
      </c>
      <c r="D102" s="19" t="s">
        <v>3439</v>
      </c>
      <c r="E102" s="19" t="s">
        <v>3440</v>
      </c>
      <c r="F10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на 50 и более процентов своей площади в Черном море (глубина до 100 метров включительно), Печорском или Белом море, южной части Охотского моря (южнее 55° северной широты) либо российской части (российском секторе) дна Каспийского моря, в период до 31 марта 2032 г. включительно&lt;/td&gt;&lt;td&gt;НЧ&lt;/td&gt;</v>
      </c>
    </row>
    <row r="103" spans="1:6" x14ac:dyDescent="0.25">
      <c r="A103" s="19" t="s">
        <v>3368</v>
      </c>
      <c r="B103" s="19" t="s">
        <v>3426</v>
      </c>
      <c r="C103" s="19" t="s">
        <v>3567</v>
      </c>
      <c r="D103" s="19" t="s">
        <v>3441</v>
      </c>
      <c r="E103" s="19" t="s">
        <v>3442</v>
      </c>
      <c r="F10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на 50 и более процентов своей площади в Черном море (глубина более 100 метров), северной части Охотского моря (на 55° северной широты или севернее этой широты), южной части Баренцева моря (южнее 72° северной широты), в период до 31 марта 2042 г. включительно&lt;/td&gt;&lt;td&gt;НВ&lt;/td&gt;</v>
      </c>
    </row>
    <row r="104" spans="1:6" x14ac:dyDescent="0.25">
      <c r="A104" s="19" t="s">
        <v>3368</v>
      </c>
      <c r="B104" s="19" t="s">
        <v>3426</v>
      </c>
      <c r="C104" s="19" t="s">
        <v>3567</v>
      </c>
      <c r="D104" s="19" t="s">
        <v>3443</v>
      </c>
      <c r="E104" s="19" t="s">
        <v>3444</v>
      </c>
      <c r="F10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полученных (произведенных) при разработке нового морского месторождения углеводородного сырья, расположенного на 50 и более процентов своей площади в Карском море, северной части Баренцева моря (на 72° северной широты и севернее этой широты), восточной Арктике (море Лаптевых, Восточно-Сибирском море, Чукотском море и Беринговом море)&lt;/td&gt;&lt;td&gt;НК&lt;/td&gt;</v>
      </c>
    </row>
    <row r="105" spans="1:6" x14ac:dyDescent="0.25">
      <c r="A105" s="19" t="s">
        <v>3368</v>
      </c>
      <c r="B105" s="19" t="s">
        <v>3426</v>
      </c>
      <c r="C105" s="19" t="s">
        <v>3567</v>
      </c>
      <c r="D105" s="19" t="s">
        <v>3445</v>
      </c>
      <c r="E105" s="19" t="s">
        <v>3446</v>
      </c>
      <c r="F10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вывозимых из Российской Федерации и полученных (произведенных) при разработке морского месторождения углеводородного сырья, при этом не являющегося новым морским месторождением углеводородного сырья в соответствии со статьей 11.1 Налогового кодекса Российской Федерации, расположенного на 50 и более процентов своей площади в южной части Охотского моря (южнее 55° северной широты), в период до 1 января 2021 г. при условии, что степень выработанности запасов каждого вида углеводородного сырья (за исключением попутного газа), добываемого на таком месторождении, по состоянию на 1 января 2015 г. составляет менее 5 процентов&lt;/td&gt;&lt;td&gt;НМ&lt;/td&gt;</v>
      </c>
    </row>
    <row r="106" spans="1:6" x14ac:dyDescent="0.25">
      <c r="A106" s="19" t="s">
        <v>3368</v>
      </c>
      <c r="B106" s="19" t="s">
        <v>3426</v>
      </c>
      <c r="C106" s="19" t="s">
        <v>3567</v>
      </c>
      <c r="D106" s="19" t="s">
        <v>3447</v>
      </c>
      <c r="E106" s="19" t="s">
        <v>3448</v>
      </c>
      <c r="F10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вывозимых из Российской Федерации и полученных (произведенных) при осуществлении деятельности по добыче углеводородного сырья на участке недр&lt;/td&gt;&lt;td&gt;НД&lt;/td&gt;</v>
      </c>
    </row>
    <row r="107" spans="1:6" x14ac:dyDescent="0.25">
      <c r="A107" s="19" t="s">
        <v>3368</v>
      </c>
      <c r="B107" s="19" t="s">
        <v>3426</v>
      </c>
      <c r="C107" s="19" t="s">
        <v>3567</v>
      </c>
      <c r="D107" s="19" t="s">
        <v>3449</v>
      </c>
      <c r="E107" s="19" t="s">
        <v>3450</v>
      </c>
      <c r="F10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топлива, вывозимого из Российской Федерации для обеспечения деятельности судов, используемых на континентальном шельфе Российской Федерации и (или) в исключительной экономической зоне Российской Федерации либо в российской части (российском секторе) дна Каспийского моря для геологического изучения недр, разведки и добычи углеводородного сырья, а также судов обеспечения и поисково-спасательных судов, используемых при проведении указанных работ&lt;/td&gt;&lt;td&gt;ТЛ&lt;/td&gt;</v>
      </c>
    </row>
    <row r="108" spans="1:6" x14ac:dyDescent="0.25">
      <c r="A108" s="19" t="s">
        <v>3368</v>
      </c>
      <c r="B108" s="19" t="s">
        <v>3426</v>
      </c>
      <c r="C108" s="19" t="s">
        <v>3567</v>
      </c>
      <c r="D108" s="19" t="s">
        <v>3451</v>
      </c>
      <c r="E108" s="19" t="s">
        <v>3311</v>
      </c>
      <c r="F10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товаров, за исключением подакцизных, вывозимых из Российской Федерации в рамках международного сотрудничества Российской Федерации в области исследования и использования космического пространства, а также соглашений об услугах по запуску космических аппаратов&lt;/td&gt;&lt;td&gt;КС&lt;/td&gt;</v>
      </c>
    </row>
    <row r="109" spans="1:6" x14ac:dyDescent="0.25">
      <c r="A109" s="19" t="s">
        <v>3368</v>
      </c>
      <c r="B109" s="19" t="s">
        <v>3426</v>
      </c>
      <c r="C109" s="19" t="s">
        <v>3567</v>
      </c>
      <c r="D109" s="19" t="s">
        <v>3452</v>
      </c>
      <c r="E109" s="19" t="s">
        <v>3453</v>
      </c>
      <c r="F10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пошлины&lt;/td&gt;&lt;td&gt;Пошлина&lt;/td&gt;&lt;td&gt;Тарифная преференция в отношении товаров, происходящих и ввозимых из Республики Сербии или Республики Черногории в рамках Соглашения о свободной торговле между Российской Федерацией и Союзной Республикой Югославией&lt;/td&gt;&lt;td&gt;ЛЛ&lt;/td&gt;</v>
      </c>
    </row>
    <row r="110" spans="1:6" x14ac:dyDescent="0.25">
      <c r="A110" s="19" t="s">
        <v>3368</v>
      </c>
      <c r="B110" s="19" t="s">
        <v>3426</v>
      </c>
      <c r="C110" s="19" t="s">
        <v>3567</v>
      </c>
      <c r="D110" s="19" t="s">
        <v>3454</v>
      </c>
      <c r="E110" s="19" t="s">
        <v>3463</v>
      </c>
      <c r="F11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ввозимых на территорию Российской Федерации международными организациями, их представительствами, персоналом этих организаций и представительств, а также членами их семей&lt;/td&gt;&lt;td&gt;МЮ&lt;/td&gt;</v>
      </c>
    </row>
    <row r="111" spans="1:6" x14ac:dyDescent="0.25">
      <c r="A111" s="19" t="s">
        <v>3368</v>
      </c>
      <c r="B111" s="19" t="s">
        <v>3426</v>
      </c>
      <c r="C111" s="19" t="s">
        <v>3567</v>
      </c>
      <c r="D111" s="19" t="s">
        <v>3455</v>
      </c>
      <c r="E111" s="19" t="s">
        <v>3417</v>
      </c>
      <c r="F11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через границу Российской Федерации в рамках международных договоров Российской Федерации о воздушном сообщении&lt;/td&gt;&lt;td&gt;МВ&lt;/td&gt;</v>
      </c>
    </row>
    <row r="112" spans="1:6" x14ac:dyDescent="0.25">
      <c r="A112" s="19" t="s">
        <v>3368</v>
      </c>
      <c r="B112" s="19" t="s">
        <v>3426</v>
      </c>
      <c r="C112" s="19" t="s">
        <v>3567</v>
      </c>
      <c r="D112" s="19" t="s">
        <v>3456</v>
      </c>
      <c r="E112" s="19" t="s">
        <v>2771</v>
      </c>
      <c r="F11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таможенных пошлин в отношении бланков книжек МДП, перемещаемых между Ассоциацией международных автомобильных перевозчиков России (АСМАП) и Международным союзом автомобильного транспорта в Женеве (МСАТ)&lt;/td&gt;&lt;td&gt;КТ&lt;/td&gt;</v>
      </c>
    </row>
    <row r="113" spans="1:6" x14ac:dyDescent="0.25">
      <c r="A113" s="19" t="s">
        <v>3368</v>
      </c>
      <c r="B113" s="19" t="s">
        <v>3426</v>
      </c>
      <c r="C113" s="19" t="s">
        <v>3567</v>
      </c>
      <c r="D113" s="19" t="s">
        <v>3457</v>
      </c>
      <c r="E113" s="19" t="s">
        <v>3419</v>
      </c>
      <c r="F11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рамках межправительственных договоров Российской Федерации об уходе за военными могилами&lt;/td&gt;&lt;td&gt;МУ&lt;/td&gt;</v>
      </c>
    </row>
    <row r="114" spans="1:6" x14ac:dyDescent="0.25">
      <c r="A114" s="19" t="s">
        <v>3368</v>
      </c>
      <c r="B114" s="19" t="s">
        <v>3426</v>
      </c>
      <c r="C114" s="19" t="s">
        <v>3567</v>
      </c>
      <c r="D114" s="19" t="s">
        <v>3458</v>
      </c>
      <c r="E114" s="19" t="s">
        <v>3459</v>
      </c>
      <c r="F11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ввозимых в соответствии с Соглашением о ввозе материалов образовательного, научного и культурного характера от 17 июня 1950 года и Протоколом к нему от 26 ноября 1976 года&lt;/td&gt;&lt;td&gt;МЯ&lt;/td&gt;</v>
      </c>
    </row>
    <row r="115" spans="1:6" x14ac:dyDescent="0.25">
      <c r="A115" s="19" t="s">
        <v>3368</v>
      </c>
      <c r="B115" s="19" t="s">
        <v>3426</v>
      </c>
      <c r="C115" s="19" t="s">
        <v>3567</v>
      </c>
      <c r="D115" s="19" t="s">
        <v>3460</v>
      </c>
      <c r="E115" s="19" t="s">
        <v>3461</v>
      </c>
      <c r="F11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ввозимых в соответствии с Соглашением об общих условиях и механизме поддержки развития производственной кооперации предприятий и отраслей государств - участников Содружества Независимых Государств от 23 декабря 1993 года&lt;/td&gt;&lt;td&gt;МП&lt;/td&gt;</v>
      </c>
    </row>
    <row r="116" spans="1:6" x14ac:dyDescent="0.25">
      <c r="A116" s="19" t="s">
        <v>3368</v>
      </c>
      <c r="B116" s="19" t="s">
        <v>3426</v>
      </c>
      <c r="C116" s="19" t="s">
        <v>3567</v>
      </c>
      <c r="D116" s="19" t="s">
        <v>3462</v>
      </c>
      <c r="E116" s="19" t="s">
        <v>3464</v>
      </c>
      <c r="F11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соответствии с межправительственными договорами Российской Федерации о производственной и научно-технической кооперации предприятий оборонных отраслей промышленности&lt;/td&gt;&lt;td&gt;МО&lt;/td&gt;</v>
      </c>
    </row>
    <row r="117" spans="1:6" x14ac:dyDescent="0.25">
      <c r="A117" s="19" t="s">
        <v>3368</v>
      </c>
      <c r="B117" s="19" t="s">
        <v>3426</v>
      </c>
      <c r="C117" s="19" t="s">
        <v>3567</v>
      </c>
      <c r="D117" s="19" t="s">
        <v>3465</v>
      </c>
      <c r="E117" s="19" t="s">
        <v>3466</v>
      </c>
      <c r="F11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рамках Соглашения об освобождении от уплаты таможенных пошлин, налогов и выдачи специальных разрешений за провоз нормативных документов, эталонов, средств измерений и стандартных образцов, провозимых с целью поверки и метрологической аттестации, от 10 февраля 1995 года&lt;/td&gt;&lt;td&gt;МЭ&lt;/td&gt;</v>
      </c>
    </row>
    <row r="118" spans="1:6" x14ac:dyDescent="0.25">
      <c r="A118" s="19" t="s">
        <v>3368</v>
      </c>
      <c r="B118" s="19" t="s">
        <v>3426</v>
      </c>
      <c r="C118" s="19" t="s">
        <v>3567</v>
      </c>
      <c r="D118" s="19" t="s">
        <v>3467</v>
      </c>
      <c r="E118" s="19" t="s">
        <v>3468</v>
      </c>
      <c r="F11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российского природного газа, вывозимого в Турецкую Республику через акваторию Черного моря в соответствии с Соглашением между Правительством Российской Федерации и Правительством Турецкой Республики о поставках российского природного газа в Турецкую Республику через акваторию Черного моря от 15 декабря 1997 года&lt;/td&gt;&lt;td&gt;МТ&lt;/td&gt;</v>
      </c>
    </row>
    <row r="119" spans="1:6" x14ac:dyDescent="0.25">
      <c r="A119" s="19" t="s">
        <v>3368</v>
      </c>
      <c r="B119" s="19" t="s">
        <v>3426</v>
      </c>
      <c r="C119" s="19" t="s">
        <v>3567</v>
      </c>
      <c r="D119" s="19" t="s">
        <v>3469</v>
      </c>
      <c r="E119" s="19" t="s">
        <v>3421</v>
      </c>
      <c r="F11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в соответствии с Соглашением между Правительством Российской Федерации и Правительством Монголии о деятельности Российско-Монгольской компании с ограниченной ответственностью "Монголросцветмет" от 25 апреля 2007 года&lt;/td&gt;&lt;td&gt;ММ&lt;/td&gt;</v>
      </c>
    </row>
    <row r="120" spans="1:6" x14ac:dyDescent="0.25">
      <c r="A120" s="19" t="s">
        <v>3368</v>
      </c>
      <c r="B120" s="19" t="s">
        <v>3426</v>
      </c>
      <c r="C120" s="19" t="s">
        <v>3567</v>
      </c>
      <c r="D120" s="19" t="s">
        <v>3470</v>
      </c>
      <c r="E120" s="19" t="s">
        <v>3423</v>
      </c>
      <c r="F12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ввозимых на территорию Российской Федерации в рамках Соглашения между Правительством Российской Федерации и Правительством Китайской Народной Республики о сотрудничестве в нефтяной сфере от 21 апреля 2009 года&lt;/td&gt;&lt;td&gt;МН&lt;/td&gt;</v>
      </c>
    </row>
    <row r="121" spans="1:6" x14ac:dyDescent="0.25">
      <c r="A121" s="19" t="s">
        <v>3368</v>
      </c>
      <c r="B121" s="19" t="s">
        <v>3426</v>
      </c>
      <c r="C121" s="19" t="s">
        <v>3567</v>
      </c>
      <c r="D121" s="19" t="s">
        <v>3471</v>
      </c>
      <c r="E121" s="19" t="s">
        <v>3472</v>
      </c>
      <c r="F12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пошлины&lt;/td&gt;&lt;td&gt;Пошлина&lt;/td&gt;&lt;td&gt;Тарифная преференция в виде освобождения от уплаты таможенной пошлины в отношении товаров, происходящих и ввозимых из государств, образующих вместе с Российской Федерацией зону свободной торговли (за исключением тарифной преференции, определенной кодом ЛЛ)&lt;/td&gt;&lt;td&gt;ЭР&lt;/td&gt;</v>
      </c>
    </row>
    <row r="122" spans="1:6" x14ac:dyDescent="0.25">
      <c r="A122" s="19" t="s">
        <v>3368</v>
      </c>
      <c r="B122" s="19" t="s">
        <v>3426</v>
      </c>
      <c r="C122" s="19" t="s">
        <v>3567</v>
      </c>
      <c r="D122" s="19" t="s">
        <v>3473</v>
      </c>
      <c r="E122" s="19" t="s">
        <v>3474</v>
      </c>
      <c r="F12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вывозной таможенной пошлины в отношении нефти и нефтепродуктов, вывозимых из Российской Федерации в государства - участники Договора о Таможенном союзе и Едином экономическом пространстве от 26 февраля 1999 года, а также в государства, образующие вместе с Российской Федерацией зону свободной торговли, если такое освобождение предусмотрено международными договорами&lt;/td&gt;&lt;td&gt;ПН&lt;/td&gt;</v>
      </c>
    </row>
    <row r="123" spans="1:6" x14ac:dyDescent="0.25">
      <c r="A123" s="19" t="s">
        <v>3368</v>
      </c>
      <c r="B123" s="19" t="s">
        <v>3426</v>
      </c>
      <c r="C123" s="19" t="s">
        <v>3567</v>
      </c>
      <c r="D123" s="19" t="s">
        <v>3475</v>
      </c>
      <c r="E123" s="19" t="s">
        <v>3476</v>
      </c>
      <c r="F12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пошлины&lt;/td&gt;&lt;td&gt;Пошлина&lt;/td&gt;&lt;td&gt;Освобождение от уплаты таможенной пошлины в отношении товаров, перемещаемых через границу Российской Федерации в рамках Соглашения о привилегиях и иммунитетах Международной организации ИТЭР по термоядерной энергии для совместной реализации проекта ИТЭР от 21 ноября 2006 года&lt;/td&gt;&lt;td&gt;МР&lt;/td&gt;</v>
      </c>
    </row>
    <row r="124" spans="1:6" x14ac:dyDescent="0.25">
      <c r="A124" s="19" t="s">
        <v>3368</v>
      </c>
      <c r="B124" s="19" t="s">
        <v>3426</v>
      </c>
      <c r="C124" s="19" t="s">
        <v>3567</v>
      </c>
      <c r="D124" s="19" t="s">
        <v>3478</v>
      </c>
      <c r="E124" s="19" t="s">
        <v>3477</v>
      </c>
      <c r="F12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Федерации&lt;/td&gt;&lt;td&gt;4.2. Льготы по уплате таможенной пошлины&lt;/td&gt;&lt;td&gt;Пошлина&lt;/td&gt;&lt;td&gt;Иные, не поименованные в подразделе 4.2, льготы по уплате таможенных пошлин&lt;/td&gt;&lt;td&gt;ПИ&lt;/td&gt;</v>
      </c>
    </row>
    <row r="125" spans="1:6" x14ac:dyDescent="0.25">
      <c r="A125" s="19" t="s">
        <v>3368</v>
      </c>
      <c r="B125" s="19" t="s">
        <v>3479</v>
      </c>
      <c r="C125" s="19" t="s">
        <v>3568</v>
      </c>
      <c r="D125" s="19" t="s">
        <v>3483</v>
      </c>
      <c r="E125" s="19" t="s">
        <v>3480</v>
      </c>
      <c r="F12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Федерации&lt;/td&gt;&lt;td&gt;4.3. Льготы по уплате акциза, взимаемого при ввозе подакцизных товаров на территорию Российской Федерации&lt;/td&gt;&lt;td&gt;Акциз&lt;/td&gt;&lt;td&gt;Освобождение от уплаты акциза в отношении товаров, ввозимых в Российскую Федерацию и предназначенных для выполнения работ по СРП: - Сахалин-1; - Сахалин-2; - Харьягинское месторождение&lt;/td&gt;&lt;td&gt;Ч&lt;/td&gt;</v>
      </c>
    </row>
    <row r="126" spans="1:6" x14ac:dyDescent="0.25">
      <c r="A126" s="19" t="s">
        <v>3368</v>
      </c>
      <c r="B126" s="19" t="s">
        <v>3479</v>
      </c>
      <c r="C126" s="19" t="s">
        <v>3568</v>
      </c>
      <c r="D126" s="19" t="s">
        <v>3481</v>
      </c>
      <c r="E126" s="19" t="s">
        <v>3482</v>
      </c>
      <c r="F12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Федерации&lt;/td&gt;&lt;td&gt;4.3. Льготы по уплате акциза, взимаемого при ввозе подакцизных товаров на территорию Российской Федерации&lt;/td&gt;&lt;td&gt;Акциз&lt;/td&gt;&lt;td&gt;Акциз не уплачивается при выпуске товаров в соответствии с таможенной процедурой выпуска для внутреннего потребления при завершении действия таможенной процедуры свободной таможенной зоны на территории Особой экономической зоны в Калининградской области в соответствии с подпунктом 1.1 пункта 1 статьи 185 Налогового кодекса Российской Федерации&lt;/td&gt;&lt;td&gt;З&lt;/td&gt;</v>
      </c>
    </row>
    <row r="127" spans="1:6" x14ac:dyDescent="0.25">
      <c r="A127" s="19" t="s">
        <v>3368</v>
      </c>
      <c r="B127" s="19" t="s">
        <v>3479</v>
      </c>
      <c r="C127" s="19" t="s">
        <v>3568</v>
      </c>
      <c r="D127" s="19" t="s">
        <v>3484</v>
      </c>
      <c r="E127" s="19" t="s">
        <v>3485</v>
      </c>
      <c r="F12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Федерации&lt;/td&gt;&lt;td&gt;4.3. Льготы по уплате акциза, взимаемого при ввозе подакцизных товаров на территорию Российской Федерации&lt;/td&gt;&lt;td&gt;Акциз&lt;/td&gt;&lt;td&gt;Освобождение от уплаты акциза в отношении подакцизных товаров, ввозимых в Российскую Федерацию международными организациями, их представительствами на территории Российской Федерации, персоналом этих организаций и представительств, а также членами их семей&lt;/td&gt;&lt;td&gt;Ю&lt;/td&gt;</v>
      </c>
    </row>
    <row r="128" spans="1:6" x14ac:dyDescent="0.25">
      <c r="A128" s="19" t="s">
        <v>3368</v>
      </c>
      <c r="B128" s="19" t="s">
        <v>3479</v>
      </c>
      <c r="C128" s="19" t="s">
        <v>3568</v>
      </c>
      <c r="D128" s="19" t="s">
        <v>3486</v>
      </c>
      <c r="E128" s="19" t="s">
        <v>3355</v>
      </c>
      <c r="F12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Федерации&lt;/td&gt;&lt;td&gt;4.3. Льготы по уплате акциза, взимаемого при ввозе подакцизных товаров на территорию Российской Федерации&lt;/td&gt;&lt;td&gt;Акциз&lt;/td&gt;&lt;td&gt;Освобождение от уплаты акциза в отношении подакцизных товаров, ввозимых в Российскую Федерацию и предназначенных для официального пользования дипломатическими представительствами, консульскими учреждениями и иными официальными представительствами иностранных государств, расположенными на территории Российской Федерации, а также для личного пользования членами дипломатического и административно-технического персонала этих представительств и членами их семей, проживающими вместе с ними&lt;/td&gt;&lt;td&gt;Д&lt;/td&gt;</v>
      </c>
    </row>
    <row r="129" spans="1:6" x14ac:dyDescent="0.25">
      <c r="A129" s="19" t="s">
        <v>3368</v>
      </c>
      <c r="B129" s="19" t="s">
        <v>3479</v>
      </c>
      <c r="C129" s="19" t="s">
        <v>3568</v>
      </c>
      <c r="D129" s="19" t="s">
        <v>3487</v>
      </c>
      <c r="E129" s="19" t="s">
        <v>3488</v>
      </c>
      <c r="F12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Федерации&lt;/td&gt;&lt;td&gt;4.3. Льготы по уплате акциза, взимаемого при ввозе подакцизных товаров на территорию Российской Федерации&lt;/td&gt;&lt;td&gt;Акциз&lt;/td&gt;&lt;td&gt;Освобождение от уплаты акциза в отношении подакцизных товаров, ввозимых в Российскую Федерацию в соответствии с Соглашением об общих условиях и механизме поддержки развития производственной кооперации предприятий и отраслей государств - участников Содружества Независимых Государств от 23 декабря 1993 года&lt;/td&gt;&lt;td&gt;К&lt;/td&gt;</v>
      </c>
    </row>
    <row r="130" spans="1:6" x14ac:dyDescent="0.25">
      <c r="A130" s="19" t="s">
        <v>3368</v>
      </c>
      <c r="B130" s="19" t="s">
        <v>3479</v>
      </c>
      <c r="C130" s="19" t="s">
        <v>3568</v>
      </c>
      <c r="D130" s="19" t="s">
        <v>3490</v>
      </c>
      <c r="E130" s="19" t="s">
        <v>3489</v>
      </c>
      <c r="F13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Федерации&lt;/td&gt;&lt;td&gt;4.3. Льготы по уплате акциза, взимаемого при ввозе подакцизных товаров на территорию Российской Федерации&lt;/td&gt;&lt;td&gt;Акциз&lt;/td&gt;&lt;td&gt;Иные, не поименованные в подразделах 1.2 и 4.3, льготы по уплате акциза в отношении подакцизных товаров, ввозимых на таможенную территорию Евразийского экономического союза&lt;/td&gt;&lt;td&gt;И&lt;/td&gt;</v>
      </c>
    </row>
    <row r="131" spans="1:6" x14ac:dyDescent="0.25">
      <c r="A131" s="19" t="s">
        <v>3368</v>
      </c>
      <c r="B131" s="19" t="s">
        <v>3491</v>
      </c>
      <c r="C131" s="19" t="s">
        <v>3569</v>
      </c>
      <c r="D131" s="19" t="s">
        <v>3492</v>
      </c>
      <c r="E131" s="19" t="s">
        <v>3253</v>
      </c>
      <c r="F13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валюты Российской Федерации и иностранной валюты, банкнот, являющихся законными средствами платежа (за исключением предназначенных для коллекционирования), а также ценных бумаг - акций, облигаций, сертификатов, векселей&lt;/td&gt;&lt;td&gt;ВБ&lt;/td&gt;</v>
      </c>
    </row>
    <row r="132" spans="1:6" x14ac:dyDescent="0.25">
      <c r="A132" s="19" t="s">
        <v>3368</v>
      </c>
      <c r="B132" s="19" t="s">
        <v>3491</v>
      </c>
      <c r="C132" s="19" t="s">
        <v>3569</v>
      </c>
      <c r="D132" s="19" t="s">
        <v>3493</v>
      </c>
      <c r="E132" s="19" t="s">
        <v>3255</v>
      </c>
      <c r="F13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качестве гуманитарной помощи&lt;/td&gt;&lt;td&gt;БГ&lt;/td&gt;</v>
      </c>
    </row>
    <row r="133" spans="1:6" x14ac:dyDescent="0.25">
      <c r="A133" s="19" t="s">
        <v>3368</v>
      </c>
      <c r="B133" s="19" t="s">
        <v>3491</v>
      </c>
      <c r="C133" s="19" t="s">
        <v>3569</v>
      </c>
      <c r="D133" s="19" t="s">
        <v>3494</v>
      </c>
      <c r="E133" s="19" t="s">
        <v>3257</v>
      </c>
      <c r="F13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качестве технической помощи&lt;/td&gt;&lt;td&gt;БТ&lt;/td&gt;</v>
      </c>
    </row>
    <row r="134" spans="1:6" x14ac:dyDescent="0.25">
      <c r="A134" s="19" t="s">
        <v>3368</v>
      </c>
      <c r="B134" s="19" t="s">
        <v>3491</v>
      </c>
      <c r="C134" s="19" t="s">
        <v>3569</v>
      </c>
      <c r="D134" s="19" t="s">
        <v>3502</v>
      </c>
      <c r="E134" s="19" t="s">
        <v>3495</v>
      </c>
      <c r="F13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и предназначенных для выполнения работ по СРП: - Сахалин-1&lt;/td&gt;&lt;td&gt;ЧА&lt;/td&gt;</v>
      </c>
    </row>
    <row r="135" spans="1:6" x14ac:dyDescent="0.25">
      <c r="A135" s="19" t="s">
        <v>3368</v>
      </c>
      <c r="B135" s="19" t="s">
        <v>3491</v>
      </c>
      <c r="C135" s="19" t="s">
        <v>3569</v>
      </c>
      <c r="D135" s="19" t="s">
        <v>3503</v>
      </c>
      <c r="E135" s="19" t="s">
        <v>3496</v>
      </c>
      <c r="F13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и предназначенных для выполнения работ по СРП: - Сахалин-2&lt;/td&gt;&lt;td&gt;ЧБ&lt;/td&gt;</v>
      </c>
    </row>
    <row r="136" spans="1:6" x14ac:dyDescent="0.25">
      <c r="A136" s="19" t="s">
        <v>3368</v>
      </c>
      <c r="B136" s="19" t="s">
        <v>3491</v>
      </c>
      <c r="C136" s="19" t="s">
        <v>3569</v>
      </c>
      <c r="D136" s="19" t="s">
        <v>3504</v>
      </c>
      <c r="E136" s="19" t="s">
        <v>3497</v>
      </c>
      <c r="F13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и предназначенных для выполнения работ по СРП: - Харьягинское месторождение&lt;/td&gt;&lt;td&gt;ЧВ&lt;/td&gt;</v>
      </c>
    </row>
    <row r="137" spans="1:6" x14ac:dyDescent="0.25">
      <c r="A137" s="19" t="s">
        <v>3368</v>
      </c>
      <c r="B137" s="19" t="s">
        <v>3491</v>
      </c>
      <c r="C137" s="19" t="s">
        <v>3569</v>
      </c>
      <c r="D137" s="19" t="s">
        <v>3498</v>
      </c>
      <c r="E137" s="19" t="s">
        <v>3499</v>
      </c>
      <c r="F13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ввозимого в Российскую Федерацию технологического оборудования (в том числе комплектующих и запасных частей к нему), аналоги которого не производятся в Российской Федерации&lt;/td&gt;&lt;td&gt;ТО&lt;/td&gt;</v>
      </c>
    </row>
    <row r="138" spans="1:6" x14ac:dyDescent="0.25">
      <c r="A138" s="19" t="s">
        <v>3368</v>
      </c>
      <c r="B138" s="19" t="s">
        <v>3491</v>
      </c>
      <c r="C138" s="19" t="s">
        <v>3569</v>
      </c>
      <c r="D138" s="19" t="s">
        <v>3500</v>
      </c>
      <c r="E138" s="19" t="s">
        <v>3266</v>
      </c>
      <c r="F13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судов, подлежащих регистрации в Российском международном реестре судов&lt;/td&gt;&lt;td&gt;РС&lt;/td&gt;</v>
      </c>
    </row>
    <row r="139" spans="1:6" x14ac:dyDescent="0.25">
      <c r="A139" s="19" t="s">
        <v>3368</v>
      </c>
      <c r="B139" s="19" t="s">
        <v>3491</v>
      </c>
      <c r="C139" s="19" t="s">
        <v>3569</v>
      </c>
      <c r="D139" s="19" t="s">
        <v>3501</v>
      </c>
      <c r="E139" s="19" t="s">
        <v>3268</v>
      </c>
      <c r="F13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ввозимой в Российскую Федерацию продукции морского промысла, выловленной и (или) переработанной рыбопромышленными предприятиями (организациями) Российской Федерации&lt;/td&gt;&lt;td&gt;ПМ&lt;/td&gt;</v>
      </c>
    </row>
    <row r="140" spans="1:6" x14ac:dyDescent="0.25">
      <c r="A140" s="19" t="s">
        <v>3368</v>
      </c>
      <c r="B140" s="19" t="s">
        <v>3491</v>
      </c>
      <c r="C140" s="19" t="s">
        <v>3569</v>
      </c>
      <c r="D140" s="19" t="s">
        <v>3505</v>
      </c>
      <c r="E140" s="19" t="s">
        <v>3506</v>
      </c>
      <c r="F14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необработанных природных алмазов&lt;/td&gt;&lt;td&gt;ПА&lt;/td&gt;</v>
      </c>
    </row>
    <row r="141" spans="1:6" x14ac:dyDescent="0.25">
      <c r="A141" s="19" t="s">
        <v>3368</v>
      </c>
      <c r="B141" s="19" t="s">
        <v>3491</v>
      </c>
      <c r="C141" s="19" t="s">
        <v>3569</v>
      </c>
      <c r="D141" s="19" t="s">
        <v>3507</v>
      </c>
      <c r="E141" s="19" t="s">
        <v>1531</v>
      </c>
      <c r="F14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племенного крупного рогатого скота, племенных свиней, племенных овец, племенных коз, племенных лошадей, племенной птицы (племенного яйца), семени (спермы), полученного от племенных быков, племенных свиней, племенных баранов, племенных козлов, племенных жеребцов, эмбрионов, полученных от племенного крупного рогатого скота, племенных свиней, племенных овец, племенных коз, племенных лошадей&lt;/td&gt;&lt;td&gt;ПС&lt;/td&gt;</v>
      </c>
    </row>
    <row r="142" spans="1:6" x14ac:dyDescent="0.25">
      <c r="A142" s="19" t="s">
        <v>3368</v>
      </c>
      <c r="B142" s="19" t="s">
        <v>3491</v>
      </c>
      <c r="C142" s="19" t="s">
        <v>3569</v>
      </c>
      <c r="D142" s="19" t="s">
        <v>3508</v>
      </c>
      <c r="E142" s="19" t="s">
        <v>3509</v>
      </c>
      <c r="F14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всех видов печатных изданий, получаемых государственными и муниципальными библиотеками и музеями по международному книгообмену, а также произведений кинематографии, ввозимых специализированными государственными организациями в целях осуществления международных некоммерческих обменов&lt;/td&gt;&lt;td&gt;КО&lt;/td&gt;</v>
      </c>
    </row>
    <row r="143" spans="1:6" x14ac:dyDescent="0.25">
      <c r="A143" s="19" t="s">
        <v>3368</v>
      </c>
      <c r="B143" s="19" t="s">
        <v>3491</v>
      </c>
      <c r="C143" s="19" t="s">
        <v>3569</v>
      </c>
      <c r="D143" s="19" t="s">
        <v>3510</v>
      </c>
      <c r="E143" s="19" t="s">
        <v>3385</v>
      </c>
      <c r="F14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культурных ценностей, приобретенных за счет средств федерального бюджета, бюджетов субъектов Российской Федерации и местных бюджетов, культурных ценностей, полученных в дар государственными и муниципальными учреждениями культуры, государственными и муниципальными архивами, а также культурных ценностей, передаваемых в качестве дара учреждениям, отнесенным в соответствии с законодательством Российской Федерации к особо ценным объектам культурного и национального наследия народов Российской Федерации&lt;/td&gt;&lt;td&gt;КЦ&lt;/td&gt;</v>
      </c>
    </row>
    <row r="144" spans="1:6" x14ac:dyDescent="0.25">
      <c r="A144" s="19" t="s">
        <v>3368</v>
      </c>
      <c r="B144" s="19" t="s">
        <v>3491</v>
      </c>
      <c r="C144" s="19" t="s">
        <v>3569</v>
      </c>
      <c r="D144" s="19" t="s">
        <v>3511</v>
      </c>
      <c r="E144" s="19" t="s">
        <v>3287</v>
      </c>
      <c r="F14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технических средств, включая автомототранспорт, материалов, которые могут быть использованы исключительно для профилактики инвалидности или реабилитации инвалидов&lt;/td&gt;&lt;td&gt;ГГ&lt;/td&gt;</v>
      </c>
    </row>
    <row r="145" spans="1:6" x14ac:dyDescent="0.25">
      <c r="A145" s="19" t="s">
        <v>3368</v>
      </c>
      <c r="B145" s="19" t="s">
        <v>3491</v>
      </c>
      <c r="C145" s="19" t="s">
        <v>3569</v>
      </c>
      <c r="D145" s="19" t="s">
        <v>3512</v>
      </c>
      <c r="E145" s="19" t="s">
        <v>3513</v>
      </c>
      <c r="F14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сырья и комплектующих изделий для производства технических средств, включая автомототранспорт, которые могут быть использованы исключительно для профилактики инвалидности или реабилитации инвалидов&lt;/td&gt;&lt;td&gt;ГК&lt;/td&gt;</v>
      </c>
    </row>
    <row r="146" spans="1:6" x14ac:dyDescent="0.25">
      <c r="A146" s="19" t="s">
        <v>3368</v>
      </c>
      <c r="B146" s="19" t="s">
        <v>3491</v>
      </c>
      <c r="C146" s="19" t="s">
        <v>3569</v>
      </c>
      <c r="D146" s="19" t="s">
        <v>3514</v>
      </c>
      <c r="E146" s="19" t="s">
        <v>3428</v>
      </c>
      <c r="F14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протезно-ортопедических изделий&lt;/td&gt;&lt;td&gt;ГП&lt;/td&gt;</v>
      </c>
    </row>
    <row r="147" spans="1:6" x14ac:dyDescent="0.25">
      <c r="A147" s="19" t="s">
        <v>3368</v>
      </c>
      <c r="B147" s="19" t="s">
        <v>3491</v>
      </c>
      <c r="C147" s="19" t="s">
        <v>3569</v>
      </c>
      <c r="D147" s="19" t="s">
        <v>3515</v>
      </c>
      <c r="E147" s="19" t="s">
        <v>3516</v>
      </c>
      <c r="F14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сырья и материалов для изготовления протезно-ортопедических изделий и полуфабрикатов к ним&lt;/td&gt;&lt;td&gt;ГС&lt;/td&gt;</v>
      </c>
    </row>
    <row r="148" spans="1:6" x14ac:dyDescent="0.25">
      <c r="A148" s="19" t="s">
        <v>3368</v>
      </c>
      <c r="B148" s="19" t="s">
        <v>3491</v>
      </c>
      <c r="C148" s="19" t="s">
        <v>3569</v>
      </c>
      <c r="D148" s="19" t="s">
        <v>3517</v>
      </c>
      <c r="E148" s="19" t="s">
        <v>3518</v>
      </c>
      <c r="F14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материалов для изготовления медицинских иммунобиологических препаратов для диагностики, профилактики и (или) лечения инфекционных заболеваний&lt;/td&gt;&lt;td&gt;ГИ&lt;/td&gt;</v>
      </c>
    </row>
    <row r="149" spans="1:6" x14ac:dyDescent="0.25">
      <c r="A149" s="19" t="s">
        <v>3368</v>
      </c>
      <c r="B149" s="19" t="s">
        <v>3491</v>
      </c>
      <c r="C149" s="19" t="s">
        <v>3569</v>
      </c>
      <c r="D149" s="19" t="s">
        <v>3519</v>
      </c>
      <c r="E149" s="19" t="s">
        <v>3520</v>
      </c>
      <c r="F14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медицинских изделий&lt;/td&gt;&lt;td&gt;ХТ&lt;/td&gt;</v>
      </c>
    </row>
    <row r="150" spans="1:6" x14ac:dyDescent="0.25">
      <c r="A150" s="19" t="s">
        <v>3368</v>
      </c>
      <c r="B150" s="19" t="s">
        <v>3491</v>
      </c>
      <c r="C150" s="19" t="s">
        <v>3569</v>
      </c>
      <c r="D150" s="19" t="s">
        <v>3521</v>
      </c>
      <c r="E150" s="19" t="s">
        <v>3522</v>
      </c>
      <c r="F15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сырья и комплектующих изделий для производства медицинских изделий, освобождаемых от уплаты НДС&lt;/td&gt;&lt;td&gt;ХС&lt;/td&gt;</v>
      </c>
    </row>
    <row r="151" spans="1:6" x14ac:dyDescent="0.25">
      <c r="A151" s="19" t="s">
        <v>3368</v>
      </c>
      <c r="B151" s="19" t="s">
        <v>3491</v>
      </c>
      <c r="C151" s="19" t="s">
        <v>3569</v>
      </c>
      <c r="D151" s="19" t="s">
        <v>3523</v>
      </c>
      <c r="E151" s="19" t="s">
        <v>3524</v>
      </c>
      <c r="F15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очков корригирующих (для коррекции зрения), линз для коррекции зрения, оправ для очков корригирующих (для коррекции зрения)&lt;/td&gt;&lt;td&gt;ХО&lt;/td&gt;</v>
      </c>
    </row>
    <row r="152" spans="1:6" x14ac:dyDescent="0.25">
      <c r="A152" s="19" t="s">
        <v>3368</v>
      </c>
      <c r="B152" s="19" t="s">
        <v>3491</v>
      </c>
      <c r="C152" s="19" t="s">
        <v>3569</v>
      </c>
      <c r="D152" s="19" t="s">
        <v>3525</v>
      </c>
      <c r="E152" s="19" t="s">
        <v>3526</v>
      </c>
      <c r="F15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сырья и комплектующих изделий для производства очков корригирующих (для коррекции зрения), линз для коррекции зрения, оправ для очков корригирующих (для коррекции зрения)&lt;/td&gt;&lt;td&gt;ХК&lt;/td&gt;</v>
      </c>
    </row>
    <row r="153" spans="1:6" x14ac:dyDescent="0.25">
      <c r="A153" s="19" t="s">
        <v>3368</v>
      </c>
      <c r="B153" s="19" t="s">
        <v>3491</v>
      </c>
      <c r="C153" s="19" t="s">
        <v>3569</v>
      </c>
      <c r="D153" s="19" t="s">
        <v>3527</v>
      </c>
      <c r="E153" s="19" t="s">
        <v>3528</v>
      </c>
      <c r="F15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расходных материалов для научных исследований, аналоги которых не производятся в Российской Федерации&lt;/td&gt;&lt;td&gt;РМ&lt;/td&gt;</v>
      </c>
    </row>
    <row r="154" spans="1:6" x14ac:dyDescent="0.25">
      <c r="A154" s="19" t="s">
        <v>3368</v>
      </c>
      <c r="B154" s="19" t="s">
        <v>3491</v>
      </c>
      <c r="C154" s="19" t="s">
        <v>3569</v>
      </c>
      <c r="D154" s="19" t="s">
        <v>3529</v>
      </c>
      <c r="E154" s="19" t="s">
        <v>3309</v>
      </c>
      <c r="F15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на территорию Российской Федерации незарегистрированных лекарственных средств, предназначенных для оказания медицинской помощи по жизненным показаниям конкретных пациентов, и гемопоэтических стволовых клеток и костного мозга для проведения неродственной трансплантации&lt;/td&gt;&lt;td&gt;РЗ&lt;/td&gt;</v>
      </c>
    </row>
    <row r="155" spans="1:6" x14ac:dyDescent="0.25">
      <c r="A155" s="19" t="s">
        <v>3368</v>
      </c>
      <c r="B155" s="19" t="s">
        <v>3491</v>
      </c>
      <c r="C155" s="19" t="s">
        <v>3569</v>
      </c>
      <c r="D155" s="19" t="s">
        <v>3530</v>
      </c>
      <c r="E155" s="19" t="s">
        <v>3531</v>
      </c>
      <c r="F15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НДС&lt;/td&gt;&lt;td&gt;НДС&lt;/td&gt;&lt;td&gt;Применение ставки НДС в размере 10% в отношении ввозимых в Российскую Федерацию периодических печатных изданий; книжной продукции, связанной с образованием, наукой и культурой&lt;/td&gt;&lt;td&gt;ЛК&lt;/td&gt;</v>
      </c>
    </row>
    <row r="156" spans="1:6" x14ac:dyDescent="0.25">
      <c r="A156" s="19" t="s">
        <v>3368</v>
      </c>
      <c r="B156" s="19" t="s">
        <v>3491</v>
      </c>
      <c r="C156" s="19" t="s">
        <v>3569</v>
      </c>
      <c r="D156" s="19" t="s">
        <v>3532</v>
      </c>
      <c r="E156" s="19" t="s">
        <v>3533</v>
      </c>
      <c r="F15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НДС&lt;/td&gt;&lt;td&gt;НДС&lt;/td&gt;&lt;td&gt;Применение ставки НДС в размере 10% в отношении ввозимых в Российскую Федерацию лекарственных средств (включая фармацевтические субстанции), в том числе предназначенных для проведения клинических исследований лекарственных препаратов&lt;/td&gt;&lt;td&gt;ЛС&lt;/td&gt;</v>
      </c>
    </row>
    <row r="157" spans="1:6" x14ac:dyDescent="0.25">
      <c r="A157" s="19" t="s">
        <v>3368</v>
      </c>
      <c r="B157" s="19" t="s">
        <v>3491</v>
      </c>
      <c r="C157" s="19" t="s">
        <v>3569</v>
      </c>
      <c r="D157" s="19" t="s">
        <v>3534</v>
      </c>
      <c r="E157" s="19" t="s">
        <v>3535</v>
      </c>
      <c r="F15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НДС&lt;/td&gt;&lt;td&gt;НДС&lt;/td&gt;&lt;td&gt;Применение ставки НДС в размере 10% в отношении ввозимых в Российскую Федерацию медицинских изделий&lt;/td&gt;&lt;td&gt;ЛМ&lt;/td&gt;</v>
      </c>
    </row>
    <row r="158" spans="1:6" x14ac:dyDescent="0.25">
      <c r="A158" s="19" t="s">
        <v>3368</v>
      </c>
      <c r="B158" s="19" t="s">
        <v>3491</v>
      </c>
      <c r="C158" s="19" t="s">
        <v>3569</v>
      </c>
      <c r="D158" s="19" t="s">
        <v>3536</v>
      </c>
      <c r="E158" s="19" t="s">
        <v>3537</v>
      </c>
      <c r="F15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НДС&lt;/td&gt;&lt;td&gt;НДС&lt;/td&gt;&lt;td&gt;Применение ставки НДС в размере 10% в отношении ввозимых в Российскую Федерацию продовольственных товаров&lt;/td&gt;&lt;td&gt;ЛП&lt;/td&gt;</v>
      </c>
    </row>
    <row r="159" spans="1:6" x14ac:dyDescent="0.25">
      <c r="A159" s="19" t="s">
        <v>3368</v>
      </c>
      <c r="B159" s="19" t="s">
        <v>3491</v>
      </c>
      <c r="C159" s="19" t="s">
        <v>3569</v>
      </c>
      <c r="D159" s="19" t="s">
        <v>3538</v>
      </c>
      <c r="E159" s="19" t="s">
        <v>3539</v>
      </c>
      <c r="F15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НДС&lt;/td&gt;&lt;td&gt;НДС&lt;/td&gt;&lt;td&gt;Применение ставки НДС в размере 10% в отношении ввозимых в Российскую Федерацию товаров для детей&lt;/td&gt;&lt;td&gt;ЛД&lt;/td&gt;</v>
      </c>
    </row>
    <row r="160" spans="1:6" x14ac:dyDescent="0.25">
      <c r="A160" s="19" t="s">
        <v>3368</v>
      </c>
      <c r="B160" s="19" t="s">
        <v>3491</v>
      </c>
      <c r="C160" s="19" t="s">
        <v>3569</v>
      </c>
      <c r="D160" s="19" t="s">
        <v>3540</v>
      </c>
      <c r="E160" s="19" t="s">
        <v>3541</v>
      </c>
      <c r="F16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культурных ценностей, не указанных в подпункте 4 статьи 150 Налогового кодекса Российской Федерации, при условии их отнесения к таковым в соответствии с законодательством Российской Федерации о вывозе и ввозе культурных ценностей&lt;/td&gt;&lt;td&gt;КЛ&lt;/td&gt;</v>
      </c>
    </row>
    <row r="161" spans="1:6" x14ac:dyDescent="0.25">
      <c r="A161" s="19" t="s">
        <v>3368</v>
      </c>
      <c r="B161" s="19" t="s">
        <v>3491</v>
      </c>
      <c r="C161" s="19" t="s">
        <v>3569</v>
      </c>
      <c r="D161" s="19" t="s">
        <v>3542</v>
      </c>
      <c r="E161" s="19" t="s">
        <v>3276</v>
      </c>
      <c r="F16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гражданских воздушных судов, зарегистрированных (подлежащих регистрации) в Государственном реестре гражданских воздушных судов Российской Федерации&lt;/td&gt;&lt;td&gt;ВС&lt;/td&gt;</v>
      </c>
    </row>
    <row r="162" spans="1:6" x14ac:dyDescent="0.25">
      <c r="A162" s="19" t="s">
        <v>3368</v>
      </c>
      <c r="B162" s="19" t="s">
        <v>3491</v>
      </c>
      <c r="C162" s="19" t="s">
        <v>3569</v>
      </c>
      <c r="D162" s="19" t="s">
        <v>3543</v>
      </c>
      <c r="E162" s="19" t="s">
        <v>1535</v>
      </c>
      <c r="F16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гражданских воздушных судов, зарегистрированных в государственном реестре гражданских воздушных судов иностранного государства&lt;/td&gt;&lt;td&gt;ВЗ&lt;/td&gt;</v>
      </c>
    </row>
    <row r="163" spans="1:6" x14ac:dyDescent="0.25">
      <c r="A163" s="19" t="s">
        <v>3368</v>
      </c>
      <c r="B163" s="19" t="s">
        <v>3491</v>
      </c>
      <c r="C163" s="19" t="s">
        <v>3569</v>
      </c>
      <c r="D163" s="19" t="s">
        <v>3544</v>
      </c>
      <c r="E163" s="19" t="s">
        <v>3280</v>
      </c>
      <c r="F16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авиационных двигателей, запасных частей и комплектующих изделий, предназначенных для строительства, ремонта и (или) модернизации на территории Российской Федерации гражданских воздушных судов, а также печатных изданий, опытных образцов и (или) их составных частей, необходимых для разработки, создания и (или) испытания гражданских воздушных судов и (или) авиационных двигателей&lt;/td&gt;&lt;td&gt;АЗ&lt;/td&gt;</v>
      </c>
    </row>
    <row r="164" spans="1:6" x14ac:dyDescent="0.25">
      <c r="A164" s="19" t="s">
        <v>3368</v>
      </c>
      <c r="B164" s="19" t="s">
        <v>3491</v>
      </c>
      <c r="C164" s="19" t="s">
        <v>3569</v>
      </c>
      <c r="D164" s="19" t="s">
        <v>3545</v>
      </c>
      <c r="E164" s="19" t="s">
        <v>3546</v>
      </c>
      <c r="F16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НДС&lt;/td&gt;&lt;td&gt;НДС&lt;/td&gt;&lt;td&gt;НДС не уплачивается при выпуске товаров в соответствии с таможенной процедурой выпуска для внутреннего потребления при завершении действия таможенной процедуры свободной таможенной зоны на территории Особой экономической зоны в Калининградской области в соответствии с подпунктом 1.1 пункта 1 статьи 151 Налогового кодекса Российской Федерации&lt;/td&gt;&lt;td&gt;КН&lt;/td&gt;</v>
      </c>
    </row>
    <row r="165" spans="1:6" x14ac:dyDescent="0.25">
      <c r="A165" s="19" t="s">
        <v>3368</v>
      </c>
      <c r="B165" s="19" t="s">
        <v>3491</v>
      </c>
      <c r="C165" s="19" t="s">
        <v>3569</v>
      </c>
      <c r="D165" s="19" t="s">
        <v>3547</v>
      </c>
      <c r="E165" s="19" t="s">
        <v>3463</v>
      </c>
      <c r="F16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международными организациями, их представительствами на территории Российской Федерации, персоналом этих организаций и представительств, а также членами их семей&lt;/td&gt;&lt;td&gt;МЮ&lt;/td&gt;</v>
      </c>
    </row>
    <row r="166" spans="1:6" x14ac:dyDescent="0.25">
      <c r="A166" s="19" t="s">
        <v>3368</v>
      </c>
      <c r="B166" s="19" t="s">
        <v>3491</v>
      </c>
      <c r="C166" s="19" t="s">
        <v>3569</v>
      </c>
      <c r="D166" s="19" t="s">
        <v>3548</v>
      </c>
      <c r="E166" s="19" t="s">
        <v>3417</v>
      </c>
      <c r="F16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рамках международных договоров Российской Федерации о воздушном сообщении&lt;/td&gt;&lt;td&gt;МВ&lt;/td&gt;</v>
      </c>
    </row>
    <row r="167" spans="1:6" x14ac:dyDescent="0.25">
      <c r="A167" s="19" t="s">
        <v>3368</v>
      </c>
      <c r="B167" s="19" t="s">
        <v>3491</v>
      </c>
      <c r="C167" s="19" t="s">
        <v>3569</v>
      </c>
      <c r="D167" s="19" t="s">
        <v>3549</v>
      </c>
      <c r="E167" s="19" t="s">
        <v>2771</v>
      </c>
      <c r="F167"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ввозимых в Российскую Федерацию бланков книжек МДП, перемещаемых между Ассоциацией международных автомобильных перевозчиков России (АСМАП) и Международным союзом автомобильного транспорта в Женеве (МСАТ)&lt;/td&gt;&lt;td&gt;КТ&lt;/td&gt;</v>
      </c>
    </row>
    <row r="168" spans="1:6" x14ac:dyDescent="0.25">
      <c r="A168" s="19" t="s">
        <v>3368</v>
      </c>
      <c r="B168" s="19" t="s">
        <v>3491</v>
      </c>
      <c r="C168" s="19" t="s">
        <v>3569</v>
      </c>
      <c r="D168" s="19" t="s">
        <v>3550</v>
      </c>
      <c r="E168" s="19" t="s">
        <v>3419</v>
      </c>
      <c r="F168"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рамках межправительственных договоров об уходе за военными могилами&lt;/td&gt;&lt;td&gt;МУ&lt;/td&gt;</v>
      </c>
    </row>
    <row r="169" spans="1:6" x14ac:dyDescent="0.25">
      <c r="A169" s="19" t="s">
        <v>3368</v>
      </c>
      <c r="B169" s="19" t="s">
        <v>3491</v>
      </c>
      <c r="C169" s="19" t="s">
        <v>3569</v>
      </c>
      <c r="D169" s="19" t="s">
        <v>3551</v>
      </c>
      <c r="E169" s="19" t="s">
        <v>3459</v>
      </c>
      <c r="F169"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соответствии с Соглашением о ввозе материалов образовательного, научного и культурного характера от 17 июня 1950 года и Протоколом к нему от 26 ноября 1976 года&lt;/td&gt;&lt;td&gt;МЯ&lt;/td&gt;</v>
      </c>
    </row>
    <row r="170" spans="1:6" x14ac:dyDescent="0.25">
      <c r="A170" s="19" t="s">
        <v>3368</v>
      </c>
      <c r="B170" s="19" t="s">
        <v>3491</v>
      </c>
      <c r="C170" s="19" t="s">
        <v>3569</v>
      </c>
      <c r="D170" s="19" t="s">
        <v>3552</v>
      </c>
      <c r="E170" s="19" t="s">
        <v>3461</v>
      </c>
      <c r="F170"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соответствии с Соглашением об общих условиях и механизме поддержки развития производственной кооперации предприятий и отраслей государств - участников Содружества Независимых Государств от 23 декабря 1993 года&lt;/td&gt;&lt;td&gt;МП&lt;/td&gt;</v>
      </c>
    </row>
    <row r="171" spans="1:6" x14ac:dyDescent="0.25">
      <c r="A171" s="19" t="s">
        <v>3368</v>
      </c>
      <c r="B171" s="19" t="s">
        <v>3491</v>
      </c>
      <c r="C171" s="19" t="s">
        <v>3569</v>
      </c>
      <c r="D171" s="19" t="s">
        <v>3553</v>
      </c>
      <c r="E171" s="19" t="s">
        <v>3554</v>
      </c>
      <c r="F171"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за исключением подакцизных, ввозимых в Российскую Федерацию в рамках международного сотрудничества Российской Федерации в области исследования и использования космического пространства, а также договоров об услугах по запуску космических аппаратов&lt;/td&gt;&lt;td&gt;МК&lt;/td&gt;</v>
      </c>
    </row>
    <row r="172" spans="1:6" x14ac:dyDescent="0.25">
      <c r="A172" s="19" t="s">
        <v>3368</v>
      </c>
      <c r="B172" s="19" t="s">
        <v>3491</v>
      </c>
      <c r="C172" s="19" t="s">
        <v>3569</v>
      </c>
      <c r="D172" s="19" t="s">
        <v>3555</v>
      </c>
      <c r="E172" s="19" t="s">
        <v>3466</v>
      </c>
      <c r="F172"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рамках Соглашения об освобождении от уплаты таможенных пошлин, налогов и выдачи специальных разрешений за провоз нормативных документов, эталонов, средств измерений и стандартных образцов, провозимых с целью поверки и метрологической аттестации, от 10 февраля 1995 года&lt;/td&gt;&lt;td&gt;МЭ&lt;/td&gt;</v>
      </c>
    </row>
    <row r="173" spans="1:6" x14ac:dyDescent="0.25">
      <c r="A173" s="19" t="s">
        <v>3368</v>
      </c>
      <c r="B173" s="19" t="s">
        <v>3491</v>
      </c>
      <c r="C173" s="19" t="s">
        <v>3569</v>
      </c>
      <c r="D173" s="19" t="s">
        <v>3556</v>
      </c>
      <c r="E173" s="19" t="s">
        <v>3557</v>
      </c>
      <c r="F173"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ввозимой в Российскую Федерацию продукции, произведенной в результате хозяйственной деятельности российских организаций на земельных участках, являющихся территорией иностранного государства с правом землепользования Российской Федерации на основании международного договора (например, Шпицберген)&lt;/td&gt;&lt;td&gt;МШ&lt;/td&gt;</v>
      </c>
    </row>
    <row r="174" spans="1:6" x14ac:dyDescent="0.25">
      <c r="A174" s="19" t="s">
        <v>3368</v>
      </c>
      <c r="B174" s="19" t="s">
        <v>3491</v>
      </c>
      <c r="C174" s="19" t="s">
        <v>3569</v>
      </c>
      <c r="D174" s="19" t="s">
        <v>3558</v>
      </c>
      <c r="E174" s="19" t="s">
        <v>3423</v>
      </c>
      <c r="F174"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ввозимых в Российскую Федерацию в рамках Соглашения между Правительством Российской Федерации и Правительством Китайской Народной Республики о сотрудничестве в нефтяной сфере от 21 апреля 2009 года&lt;/td&gt;&lt;td&gt;МН&lt;/td&gt;</v>
      </c>
    </row>
    <row r="175" spans="1:6" x14ac:dyDescent="0.25">
      <c r="A175" s="19" t="s">
        <v>3368</v>
      </c>
      <c r="B175" s="19" t="s">
        <v>3491</v>
      </c>
      <c r="C175" s="19" t="s">
        <v>3569</v>
      </c>
      <c r="D175" s="19" t="s">
        <v>3559</v>
      </c>
      <c r="E175" s="19" t="s">
        <v>3476</v>
      </c>
      <c r="F175"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НДС&lt;/td&gt;&lt;td&gt;НДС&lt;/td&gt;&lt;td&gt;Освобождение от уплаты НДС в отношении товаров, перемещаемых через границу Российской Федерации в рамках Соглашения о привилегиях и иммунитетах Международной организации ИТЭР по термоядерной энергии для совместной реализации проекта ИТЭР от 21 ноября 2006 года&lt;/td&gt;&lt;td&gt;МР&lt;/td&gt;</v>
      </c>
    </row>
    <row r="176" spans="1:6" x14ac:dyDescent="0.25">
      <c r="A176" s="19" t="s">
        <v>3368</v>
      </c>
      <c r="B176" s="19" t="s">
        <v>3491</v>
      </c>
      <c r="C176" s="19" t="s">
        <v>3569</v>
      </c>
      <c r="D176" s="19" t="s">
        <v>3561</v>
      </c>
      <c r="E176" s="19" t="s">
        <v>3560</v>
      </c>
      <c r="F176" s="19" t="str">
        <f>_xlfn.CONCAT("&lt;tr&gt;","&lt;td&gt;",Таблица17[[#This Row],[Раздел Классификатора]],"&lt;/td&gt;","&lt;td&gt;",Таблица17[[#This Row],[Группа Классификатора]],"&lt;/td&gt;","&lt;td&gt;",Таблица17[[#This Row],[Наименование платежа]],"&lt;/td&gt;","&lt;td&gt;",Таблица17[[#This Row],[Наименование преференции (льготы)]],"&lt;/td&gt;","&lt;td&gt;",Таблица17[[#This Row],[Код]],"&lt;/td&gt;")</f>
        <v>&lt;tr&gt;&lt;td&gt;Раздел 4. Льготы, предусмотренные законодательством о таможенном деле в Российской Федерации&lt;/td&gt;&lt;td&gt;4.4. Льготы по уплате НДС&lt;/td&gt;&lt;td&gt;НДС&lt;/td&gt;&lt;td&gt;Иные, не поименованные в подразделах 1.3 и 4.4, льготы по уплате НДС в отношении товаров, ввозимых на таможенную территорию Таможенного союза&lt;/td&gt;&lt;td&gt;НИ&lt;/td&gt;</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335DB-119E-4E34-96B4-8D711E5DB5EF}">
  <dimension ref="A1:D161"/>
  <sheetViews>
    <sheetView workbookViewId="0">
      <selection activeCell="D2" sqref="D2:D161"/>
    </sheetView>
  </sheetViews>
  <sheetFormatPr defaultRowHeight="14.25" x14ac:dyDescent="0.2"/>
  <cols>
    <col min="1" max="1" width="15.7109375" style="1" bestFit="1" customWidth="1"/>
    <col min="2" max="2" width="16.42578125" style="1" bestFit="1" customWidth="1"/>
    <col min="3" max="3" width="37.42578125" style="1" bestFit="1" customWidth="1"/>
    <col min="4" max="16384" width="9.140625" style="1"/>
  </cols>
  <sheetData>
    <row r="1" spans="1:4" x14ac:dyDescent="0.2">
      <c r="A1" s="1" t="s">
        <v>820</v>
      </c>
      <c r="B1" s="1" t="s">
        <v>821</v>
      </c>
      <c r="C1" s="1" t="s">
        <v>822</v>
      </c>
      <c r="D1" s="1" t="s">
        <v>1549</v>
      </c>
    </row>
    <row r="2" spans="1:4" x14ac:dyDescent="0.2">
      <c r="A2" s="1">
        <v>784</v>
      </c>
      <c r="B2" s="1" t="s">
        <v>500</v>
      </c>
      <c r="C2" s="1" t="s">
        <v>501</v>
      </c>
      <c r="D2" s="1" t="str">
        <f>_xlfn.CONCAT("&lt;option value=",Таблица3[[#This Row],[Буквенный код]],"&gt;",Таблица3[[#This Row],[Полное наименование]],"&lt;/option&gt;")</f>
        <v>&lt;option value=AED&gt;Дирхам (ОАЭ)&lt;/option&gt;</v>
      </c>
    </row>
    <row r="3" spans="1:4" x14ac:dyDescent="0.2">
      <c r="A3" s="1">
        <v>971</v>
      </c>
      <c r="B3" s="1" t="s">
        <v>502</v>
      </c>
      <c r="C3" s="1" t="s">
        <v>503</v>
      </c>
      <c r="D3" s="1" t="str">
        <f>_xlfn.CONCAT("&lt;option value=",Таблица3[[#This Row],[Буквенный код]],"&gt;",Таблица3[[#This Row],[Полное наименование]],"&lt;/option&gt;")</f>
        <v>&lt;option value=AFN&gt;Афгани&lt;/option&gt;</v>
      </c>
    </row>
    <row r="4" spans="1:4" x14ac:dyDescent="0.2">
      <c r="A4" s="1">
        <v>8</v>
      </c>
      <c r="B4" s="1" t="s">
        <v>504</v>
      </c>
      <c r="C4" s="1" t="s">
        <v>505</v>
      </c>
      <c r="D4" s="1" t="str">
        <f>_xlfn.CONCAT("&lt;option value=",Таблица3[[#This Row],[Буквенный код]],"&gt;",Таблица3[[#This Row],[Полное наименование]],"&lt;/option&gt;")</f>
        <v>&lt;option value=ALL&gt;Лек&lt;/option&gt;</v>
      </c>
    </row>
    <row r="5" spans="1:4" x14ac:dyDescent="0.2">
      <c r="A5" s="1">
        <v>51</v>
      </c>
      <c r="B5" s="1" t="s">
        <v>506</v>
      </c>
      <c r="C5" s="1" t="s">
        <v>507</v>
      </c>
      <c r="D5" s="1" t="str">
        <f>_xlfn.CONCAT("&lt;option value=",Таблица3[[#This Row],[Буквенный код]],"&gt;",Таблица3[[#This Row],[Полное наименование]],"&lt;/option&gt;")</f>
        <v>&lt;option value=AMD&gt;Армянский драм&lt;/option&gt;</v>
      </c>
    </row>
    <row r="6" spans="1:4" x14ac:dyDescent="0.2">
      <c r="A6" s="1">
        <v>532</v>
      </c>
      <c r="B6" s="1" t="s">
        <v>508</v>
      </c>
      <c r="C6" s="1" t="s">
        <v>509</v>
      </c>
      <c r="D6" s="1" t="str">
        <f>_xlfn.CONCAT("&lt;option value=",Таблица3[[#This Row],[Буквенный код]],"&gt;",Таблица3[[#This Row],[Полное наименование]],"&lt;/option&gt;")</f>
        <v>&lt;option value=ANG&gt;Нидерландский антильский гульден&lt;/option&gt;</v>
      </c>
    </row>
    <row r="7" spans="1:4" x14ac:dyDescent="0.2">
      <c r="A7" s="1">
        <v>973</v>
      </c>
      <c r="B7" s="1" t="s">
        <v>510</v>
      </c>
      <c r="C7" s="1" t="s">
        <v>511</v>
      </c>
      <c r="D7" s="1" t="str">
        <f>_xlfn.CONCAT("&lt;option value=",Таблица3[[#This Row],[Буквенный код]],"&gt;",Таблица3[[#This Row],[Полное наименование]],"&lt;/option&gt;")</f>
        <v>&lt;option value=AOA&gt;Кванза&lt;/option&gt;</v>
      </c>
    </row>
    <row r="8" spans="1:4" x14ac:dyDescent="0.2">
      <c r="A8" s="1">
        <v>32</v>
      </c>
      <c r="B8" s="1" t="s">
        <v>512</v>
      </c>
      <c r="C8" s="1" t="s">
        <v>513</v>
      </c>
      <c r="D8" s="1" t="str">
        <f>_xlfn.CONCAT("&lt;option value=",Таблица3[[#This Row],[Буквенный код]],"&gt;",Таблица3[[#This Row],[Полное наименование]],"&lt;/option&gt;")</f>
        <v>&lt;option value=ARS&gt;Аргентинское песо&lt;/option&gt;</v>
      </c>
    </row>
    <row r="9" spans="1:4" x14ac:dyDescent="0.2">
      <c r="A9" s="1">
        <v>36</v>
      </c>
      <c r="B9" s="1" t="s">
        <v>514</v>
      </c>
      <c r="C9" s="1" t="s">
        <v>515</v>
      </c>
      <c r="D9" s="1" t="str">
        <f>_xlfn.CONCAT("&lt;option value=",Таблица3[[#This Row],[Буквенный код]],"&gt;",Таблица3[[#This Row],[Полное наименование]],"&lt;/option&gt;")</f>
        <v>&lt;option value=AUD&gt;Австралийский доллар&lt;/option&gt;</v>
      </c>
    </row>
    <row r="10" spans="1:4" x14ac:dyDescent="0.2">
      <c r="A10" s="1">
        <v>533</v>
      </c>
      <c r="B10" s="1" t="s">
        <v>516</v>
      </c>
      <c r="C10" s="1" t="s">
        <v>517</v>
      </c>
      <c r="D10" s="1" t="str">
        <f>_xlfn.CONCAT("&lt;option value=",Таблица3[[#This Row],[Буквенный код]],"&gt;",Таблица3[[#This Row],[Полное наименование]],"&lt;/option&gt;")</f>
        <v>&lt;option value=AWG&gt;Арубанский флорин&lt;/option&gt;</v>
      </c>
    </row>
    <row r="11" spans="1:4" x14ac:dyDescent="0.2">
      <c r="A11" s="1">
        <v>944</v>
      </c>
      <c r="B11" s="1" t="s">
        <v>518</v>
      </c>
      <c r="C11" s="1" t="s">
        <v>519</v>
      </c>
      <c r="D11" s="1" t="str">
        <f>_xlfn.CONCAT("&lt;option value=",Таблица3[[#This Row],[Буквенный код]],"&gt;",Таблица3[[#This Row],[Полное наименование]],"&lt;/option&gt;")</f>
        <v>&lt;option value=AZN&gt;Азербайджанский манат&lt;/option&gt;</v>
      </c>
    </row>
    <row r="12" spans="1:4" x14ac:dyDescent="0.2">
      <c r="A12" s="1">
        <v>977</v>
      </c>
      <c r="B12" s="1" t="s">
        <v>520</v>
      </c>
      <c r="C12" s="1" t="s">
        <v>521</v>
      </c>
      <c r="D12" s="1" t="str">
        <f>_xlfn.CONCAT("&lt;option value=",Таблица3[[#This Row],[Буквенный код]],"&gt;",Таблица3[[#This Row],[Полное наименование]],"&lt;/option&gt;")</f>
        <v>&lt;option value=BAM&gt;Конвертируемая марка&lt;/option&gt;</v>
      </c>
    </row>
    <row r="13" spans="1:4" x14ac:dyDescent="0.2">
      <c r="A13" s="1">
        <v>52</v>
      </c>
      <c r="B13" s="1" t="s">
        <v>522</v>
      </c>
      <c r="C13" s="1" t="s">
        <v>523</v>
      </c>
      <c r="D13" s="1" t="str">
        <f>_xlfn.CONCAT("&lt;option value=",Таблица3[[#This Row],[Буквенный код]],"&gt;",Таблица3[[#This Row],[Полное наименование]],"&lt;/option&gt;")</f>
        <v>&lt;option value=BBD&gt;Барбадосский доллар&lt;/option&gt;</v>
      </c>
    </row>
    <row r="14" spans="1:4" x14ac:dyDescent="0.2">
      <c r="A14" s="1">
        <v>50</v>
      </c>
      <c r="B14" s="1" t="s">
        <v>524</v>
      </c>
      <c r="C14" s="1" t="s">
        <v>525</v>
      </c>
      <c r="D14" s="1" t="str">
        <f>_xlfn.CONCAT("&lt;option value=",Таблица3[[#This Row],[Буквенный код]],"&gt;",Таблица3[[#This Row],[Полное наименование]],"&lt;/option&gt;")</f>
        <v>&lt;option value=BDT&gt;Така&lt;/option&gt;</v>
      </c>
    </row>
    <row r="15" spans="1:4" x14ac:dyDescent="0.2">
      <c r="A15" s="1">
        <v>975</v>
      </c>
      <c r="B15" s="1" t="s">
        <v>526</v>
      </c>
      <c r="C15" s="1" t="s">
        <v>527</v>
      </c>
      <c r="D15" s="1" t="str">
        <f>_xlfn.CONCAT("&lt;option value=",Таблица3[[#This Row],[Буквенный код]],"&gt;",Таблица3[[#This Row],[Полное наименование]],"&lt;/option&gt;")</f>
        <v>&lt;option value=BGN&gt;Болгарский лев&lt;/option&gt;</v>
      </c>
    </row>
    <row r="16" spans="1:4" x14ac:dyDescent="0.2">
      <c r="A16" s="1">
        <v>48</v>
      </c>
      <c r="B16" s="1" t="s">
        <v>528</v>
      </c>
      <c r="C16" s="1" t="s">
        <v>529</v>
      </c>
      <c r="D16" s="1" t="str">
        <f>_xlfn.CONCAT("&lt;option value=",Таблица3[[#This Row],[Буквенный код]],"&gt;",Таблица3[[#This Row],[Полное наименование]],"&lt;/option&gt;")</f>
        <v>&lt;option value=BHD&gt;Бахрейнский динар&lt;/option&gt;</v>
      </c>
    </row>
    <row r="17" spans="1:4" x14ac:dyDescent="0.2">
      <c r="A17" s="1">
        <v>108</v>
      </c>
      <c r="B17" s="1" t="s">
        <v>530</v>
      </c>
      <c r="C17" s="1" t="s">
        <v>531</v>
      </c>
      <c r="D17" s="1" t="str">
        <f>_xlfn.CONCAT("&lt;option value=",Таблица3[[#This Row],[Буквенный код]],"&gt;",Таблица3[[#This Row],[Полное наименование]],"&lt;/option&gt;")</f>
        <v>&lt;option value=BIF&gt;Бурундийский франк&lt;/option&gt;</v>
      </c>
    </row>
    <row r="18" spans="1:4" x14ac:dyDescent="0.2">
      <c r="A18" s="1">
        <v>60</v>
      </c>
      <c r="B18" s="1" t="s">
        <v>532</v>
      </c>
      <c r="C18" s="1" t="s">
        <v>533</v>
      </c>
      <c r="D18" s="1" t="str">
        <f>_xlfn.CONCAT("&lt;option value=",Таблица3[[#This Row],[Буквенный код]],"&gt;",Таблица3[[#This Row],[Полное наименование]],"&lt;/option&gt;")</f>
        <v>&lt;option value=BMD&gt;Бермудский доллар&lt;/option&gt;</v>
      </c>
    </row>
    <row r="19" spans="1:4" x14ac:dyDescent="0.2">
      <c r="A19" s="1">
        <v>96</v>
      </c>
      <c r="B19" s="1" t="s">
        <v>534</v>
      </c>
      <c r="C19" s="1" t="s">
        <v>535</v>
      </c>
      <c r="D19" s="1" t="str">
        <f>_xlfn.CONCAT("&lt;option value=",Таблица3[[#This Row],[Буквенный код]],"&gt;",Таблица3[[#This Row],[Полное наименование]],"&lt;/option&gt;")</f>
        <v>&lt;option value=BND&gt;Брунейский доллар&lt;/option&gt;</v>
      </c>
    </row>
    <row r="20" spans="1:4" x14ac:dyDescent="0.2">
      <c r="A20" s="1">
        <v>68</v>
      </c>
      <c r="B20" s="1" t="s">
        <v>536</v>
      </c>
      <c r="C20" s="1" t="s">
        <v>537</v>
      </c>
      <c r="D20" s="1" t="str">
        <f>_xlfn.CONCAT("&lt;option value=",Таблица3[[#This Row],[Буквенный код]],"&gt;",Таблица3[[#This Row],[Полное наименование]],"&lt;/option&gt;")</f>
        <v>&lt;option value=BOB&gt;Боливиано&lt;/option&gt;</v>
      </c>
    </row>
    <row r="21" spans="1:4" x14ac:dyDescent="0.2">
      <c r="A21" s="1">
        <v>986</v>
      </c>
      <c r="B21" s="1" t="s">
        <v>538</v>
      </c>
      <c r="C21" s="1" t="s">
        <v>539</v>
      </c>
      <c r="D21" s="1" t="str">
        <f>_xlfn.CONCAT("&lt;option value=",Таблица3[[#This Row],[Буквенный код]],"&gt;",Таблица3[[#This Row],[Полное наименование]],"&lt;/option&gt;")</f>
        <v>&lt;option value=BRL&gt;Бразильский реал&lt;/option&gt;</v>
      </c>
    </row>
    <row r="22" spans="1:4" x14ac:dyDescent="0.2">
      <c r="A22" s="1">
        <v>44</v>
      </c>
      <c r="B22" s="1" t="s">
        <v>540</v>
      </c>
      <c r="C22" s="1" t="s">
        <v>541</v>
      </c>
      <c r="D22" s="1" t="str">
        <f>_xlfn.CONCAT("&lt;option value=",Таблица3[[#This Row],[Буквенный код]],"&gt;",Таблица3[[#This Row],[Полное наименование]],"&lt;/option&gt;")</f>
        <v>&lt;option value=BSD&gt;Багамский доллар&lt;/option&gt;</v>
      </c>
    </row>
    <row r="23" spans="1:4" x14ac:dyDescent="0.2">
      <c r="A23" s="1">
        <v>64</v>
      </c>
      <c r="B23" s="1" t="s">
        <v>542</v>
      </c>
      <c r="C23" s="1" t="s">
        <v>543</v>
      </c>
      <c r="D23" s="1" t="str">
        <f>_xlfn.CONCAT("&lt;option value=",Таблица3[[#This Row],[Буквенный код]],"&gt;",Таблица3[[#This Row],[Полное наименование]],"&lt;/option&gt;")</f>
        <v>&lt;option value=BTN&gt;Нгултрум&lt;/option&gt;</v>
      </c>
    </row>
    <row r="24" spans="1:4" x14ac:dyDescent="0.2">
      <c r="A24" s="1">
        <v>72</v>
      </c>
      <c r="B24" s="1" t="s">
        <v>544</v>
      </c>
      <c r="C24" s="1" t="s">
        <v>545</v>
      </c>
      <c r="D24" s="1" t="str">
        <f>_xlfn.CONCAT("&lt;option value=",Таблица3[[#This Row],[Буквенный код]],"&gt;",Таблица3[[#This Row],[Полное наименование]],"&lt;/option&gt;")</f>
        <v>&lt;option value=BWP&gt;Пула&lt;/option&gt;</v>
      </c>
    </row>
    <row r="25" spans="1:4" x14ac:dyDescent="0.2">
      <c r="A25" s="1">
        <v>933</v>
      </c>
      <c r="B25" s="1" t="s">
        <v>546</v>
      </c>
      <c r="C25" s="1" t="s">
        <v>547</v>
      </c>
      <c r="D25" s="1" t="str">
        <f>_xlfn.CONCAT("&lt;option value=",Таблица3[[#This Row],[Буквенный код]],"&gt;",Таблица3[[#This Row],[Полное наименование]],"&lt;/option&gt;")</f>
        <v>&lt;option value=BYN&gt;Белорусский рубль&lt;/option&gt;</v>
      </c>
    </row>
    <row r="26" spans="1:4" x14ac:dyDescent="0.2">
      <c r="A26" s="1">
        <v>84</v>
      </c>
      <c r="B26" s="1" t="s">
        <v>548</v>
      </c>
      <c r="C26" s="1" t="s">
        <v>549</v>
      </c>
      <c r="D26" s="1" t="str">
        <f>_xlfn.CONCAT("&lt;option value=",Таблица3[[#This Row],[Буквенный код]],"&gt;",Таблица3[[#This Row],[Полное наименование]],"&lt;/option&gt;")</f>
        <v>&lt;option value=BZD&gt;Белизский доллар&lt;/option&gt;</v>
      </c>
    </row>
    <row r="27" spans="1:4" x14ac:dyDescent="0.2">
      <c r="A27" s="1">
        <v>124</v>
      </c>
      <c r="B27" s="1" t="s">
        <v>550</v>
      </c>
      <c r="C27" s="1" t="s">
        <v>551</v>
      </c>
      <c r="D27" s="1" t="str">
        <f>_xlfn.CONCAT("&lt;option value=",Таблица3[[#This Row],[Буквенный код]],"&gt;",Таблица3[[#This Row],[Полное наименование]],"&lt;/option&gt;")</f>
        <v>&lt;option value=CAD&gt;Канадский доллар&lt;/option&gt;</v>
      </c>
    </row>
    <row r="28" spans="1:4" x14ac:dyDescent="0.2">
      <c r="A28" s="1">
        <v>976</v>
      </c>
      <c r="B28" s="1" t="s">
        <v>552</v>
      </c>
      <c r="C28" s="1" t="s">
        <v>553</v>
      </c>
      <c r="D28" s="1" t="str">
        <f>_xlfn.CONCAT("&lt;option value=",Таблица3[[#This Row],[Буквенный код]],"&gt;",Таблица3[[#This Row],[Полное наименование]],"&lt;/option&gt;")</f>
        <v>&lt;option value=CDF&gt;Конголезский франк&lt;/option&gt;</v>
      </c>
    </row>
    <row r="29" spans="1:4" x14ac:dyDescent="0.2">
      <c r="A29" s="1">
        <v>756</v>
      </c>
      <c r="B29" s="1" t="s">
        <v>554</v>
      </c>
      <c r="C29" s="1" t="s">
        <v>555</v>
      </c>
      <c r="D29" s="1" t="str">
        <f>_xlfn.CONCAT("&lt;option value=",Таблица3[[#This Row],[Буквенный код]],"&gt;",Таблица3[[#This Row],[Полное наименование]],"&lt;/option&gt;")</f>
        <v>&lt;option value=CHF&gt;Швейцарский франк&lt;/option&gt;</v>
      </c>
    </row>
    <row r="30" spans="1:4" x14ac:dyDescent="0.2">
      <c r="A30" s="1">
        <v>152</v>
      </c>
      <c r="B30" s="1" t="s">
        <v>556</v>
      </c>
      <c r="C30" s="1" t="s">
        <v>557</v>
      </c>
      <c r="D30" s="1" t="str">
        <f>_xlfn.CONCAT("&lt;option value=",Таблица3[[#This Row],[Буквенный код]],"&gt;",Таблица3[[#This Row],[Полное наименование]],"&lt;/option&gt;")</f>
        <v>&lt;option value=CLP&gt;Чилийское песо&lt;/option&gt;</v>
      </c>
    </row>
    <row r="31" spans="1:4" x14ac:dyDescent="0.2">
      <c r="A31" s="1">
        <v>156</v>
      </c>
      <c r="B31" s="1" t="s">
        <v>558</v>
      </c>
      <c r="C31" s="1" t="s">
        <v>559</v>
      </c>
      <c r="D31" s="1" t="str">
        <f>_xlfn.CONCAT("&lt;option value=",Таблица3[[#This Row],[Буквенный код]],"&gt;",Таблица3[[#This Row],[Полное наименование]],"&lt;/option&gt;")</f>
        <v>&lt;option value=CNY&gt;Юань&lt;/option&gt;</v>
      </c>
    </row>
    <row r="32" spans="1:4" x14ac:dyDescent="0.2">
      <c r="A32" s="1">
        <v>170</v>
      </c>
      <c r="B32" s="1" t="s">
        <v>560</v>
      </c>
      <c r="C32" s="1" t="s">
        <v>561</v>
      </c>
      <c r="D32" s="1" t="str">
        <f>_xlfn.CONCAT("&lt;option value=",Таблица3[[#This Row],[Буквенный код]],"&gt;",Таблица3[[#This Row],[Полное наименование]],"&lt;/option&gt;")</f>
        <v>&lt;option value=COP&gt;Колумбийское песо&lt;/option&gt;</v>
      </c>
    </row>
    <row r="33" spans="1:4" x14ac:dyDescent="0.2">
      <c r="A33" s="1">
        <v>970</v>
      </c>
      <c r="B33" s="1" t="s">
        <v>562</v>
      </c>
      <c r="C33" s="1" t="s">
        <v>563</v>
      </c>
      <c r="D33" s="1" t="str">
        <f>_xlfn.CONCAT("&lt;option value=",Таблица3[[#This Row],[Буквенный код]],"&gt;",Таблица3[[#This Row],[Полное наименование]],"&lt;/option&gt;")</f>
        <v>&lt;option value=COU&gt;Единица реальной стоимости&lt;/option&gt;</v>
      </c>
    </row>
    <row r="34" spans="1:4" x14ac:dyDescent="0.2">
      <c r="A34" s="1">
        <v>188</v>
      </c>
      <c r="B34" s="1" t="s">
        <v>564</v>
      </c>
      <c r="C34" s="1" t="s">
        <v>565</v>
      </c>
      <c r="D34" s="1" t="str">
        <f>_xlfn.CONCAT("&lt;option value=",Таблица3[[#This Row],[Буквенный код]],"&gt;",Таблица3[[#This Row],[Полное наименование]],"&lt;/option&gt;")</f>
        <v>&lt;option value=CRC&gt;Костариканский колон&lt;/option&gt;</v>
      </c>
    </row>
    <row r="35" spans="1:4" x14ac:dyDescent="0.2">
      <c r="A35" s="1">
        <v>931</v>
      </c>
      <c r="B35" s="1" t="s">
        <v>566</v>
      </c>
      <c r="C35" s="1" t="s">
        <v>567</v>
      </c>
      <c r="D35" s="1" t="str">
        <f>_xlfn.CONCAT("&lt;option value=",Таблица3[[#This Row],[Буквенный код]],"&gt;",Таблица3[[#This Row],[Полное наименование]],"&lt;/option&gt;")</f>
        <v>&lt;option value=CUC&gt;Конвертируемое песо&lt;/option&gt;</v>
      </c>
    </row>
    <row r="36" spans="1:4" x14ac:dyDescent="0.2">
      <c r="A36" s="1">
        <v>192</v>
      </c>
      <c r="B36" s="1" t="s">
        <v>568</v>
      </c>
      <c r="C36" s="1" t="s">
        <v>569</v>
      </c>
      <c r="D36" s="1" t="str">
        <f>_xlfn.CONCAT("&lt;option value=",Таблица3[[#This Row],[Буквенный код]],"&gt;",Таблица3[[#This Row],[Полное наименование]],"&lt;/option&gt;")</f>
        <v>&lt;option value=CUP&gt;Кубинское песо&lt;/option&gt;</v>
      </c>
    </row>
    <row r="37" spans="1:4" x14ac:dyDescent="0.2">
      <c r="A37" s="1">
        <v>132</v>
      </c>
      <c r="B37" s="1" t="s">
        <v>570</v>
      </c>
      <c r="C37" s="1" t="s">
        <v>571</v>
      </c>
      <c r="D37" s="1" t="str">
        <f>_xlfn.CONCAT("&lt;option value=",Таблица3[[#This Row],[Буквенный код]],"&gt;",Таблица3[[#This Row],[Полное наименование]],"&lt;/option&gt;")</f>
        <v>&lt;option value=CVE&gt;Эскудо Кабо-Верде&lt;/option&gt;</v>
      </c>
    </row>
    <row r="38" spans="1:4" x14ac:dyDescent="0.2">
      <c r="A38" s="1">
        <v>203</v>
      </c>
      <c r="B38" s="1" t="s">
        <v>572</v>
      </c>
      <c r="C38" s="1" t="s">
        <v>573</v>
      </c>
      <c r="D38" s="1" t="str">
        <f>_xlfn.CONCAT("&lt;option value=",Таблица3[[#This Row],[Буквенный код]],"&gt;",Таблица3[[#This Row],[Полное наименование]],"&lt;/option&gt;")</f>
        <v>&lt;option value=CZK&gt;Чешская крона&lt;/option&gt;</v>
      </c>
    </row>
    <row r="39" spans="1:4" x14ac:dyDescent="0.2">
      <c r="A39" s="1">
        <v>262</v>
      </c>
      <c r="B39" s="1" t="s">
        <v>574</v>
      </c>
      <c r="C39" s="1" t="s">
        <v>575</v>
      </c>
      <c r="D39" s="1" t="str">
        <f>_xlfn.CONCAT("&lt;option value=",Таблица3[[#This Row],[Буквенный код]],"&gt;",Таблица3[[#This Row],[Полное наименование]],"&lt;/option&gt;")</f>
        <v>&lt;option value=DJF&gt;Франк Джибути&lt;/option&gt;</v>
      </c>
    </row>
    <row r="40" spans="1:4" x14ac:dyDescent="0.2">
      <c r="A40" s="1">
        <v>208</v>
      </c>
      <c r="B40" s="1" t="s">
        <v>576</v>
      </c>
      <c r="C40" s="1" t="s">
        <v>577</v>
      </c>
      <c r="D40" s="1" t="str">
        <f>_xlfn.CONCAT("&lt;option value=",Таблица3[[#This Row],[Буквенный код]],"&gt;",Таблица3[[#This Row],[Полное наименование]],"&lt;/option&gt;")</f>
        <v>&lt;option value=DKK&gt;Датская крона&lt;/option&gt;</v>
      </c>
    </row>
    <row r="41" spans="1:4" x14ac:dyDescent="0.2">
      <c r="A41" s="1">
        <v>214</v>
      </c>
      <c r="B41" s="1" t="s">
        <v>578</v>
      </c>
      <c r="C41" s="1" t="s">
        <v>579</v>
      </c>
      <c r="D41" s="1" t="str">
        <f>_xlfn.CONCAT("&lt;option value=",Таблица3[[#This Row],[Буквенный код]],"&gt;",Таблица3[[#This Row],[Полное наименование]],"&lt;/option&gt;")</f>
        <v>&lt;option value=DOP&gt;Доминиканское песо&lt;/option&gt;</v>
      </c>
    </row>
    <row r="42" spans="1:4" x14ac:dyDescent="0.2">
      <c r="A42" s="1">
        <v>12</v>
      </c>
      <c r="B42" s="1" t="s">
        <v>580</v>
      </c>
      <c r="C42" s="1" t="s">
        <v>581</v>
      </c>
      <c r="D42" s="1" t="str">
        <f>_xlfn.CONCAT("&lt;option value=",Таблица3[[#This Row],[Буквенный код]],"&gt;",Таблица3[[#This Row],[Полное наименование]],"&lt;/option&gt;")</f>
        <v>&lt;option value=DZD&gt;Алжирский динар&lt;/option&gt;</v>
      </c>
    </row>
    <row r="43" spans="1:4" x14ac:dyDescent="0.2">
      <c r="A43" s="1">
        <v>818</v>
      </c>
      <c r="B43" s="1" t="s">
        <v>582</v>
      </c>
      <c r="C43" s="1" t="s">
        <v>583</v>
      </c>
      <c r="D43" s="1" t="str">
        <f>_xlfn.CONCAT("&lt;option value=",Таблица3[[#This Row],[Буквенный код]],"&gt;",Таблица3[[#This Row],[Полное наименование]],"&lt;/option&gt;")</f>
        <v>&lt;option value=EGP&gt;Египетский фунт&lt;/option&gt;</v>
      </c>
    </row>
    <row r="44" spans="1:4" x14ac:dyDescent="0.2">
      <c r="A44" s="1">
        <v>232</v>
      </c>
      <c r="B44" s="1" t="s">
        <v>584</v>
      </c>
      <c r="C44" s="1" t="s">
        <v>585</v>
      </c>
      <c r="D44" s="1" t="str">
        <f>_xlfn.CONCAT("&lt;option value=",Таблица3[[#This Row],[Буквенный код]],"&gt;",Таблица3[[#This Row],[Полное наименование]],"&lt;/option&gt;")</f>
        <v>&lt;option value=ERN&gt;Накфа&lt;/option&gt;</v>
      </c>
    </row>
    <row r="45" spans="1:4" x14ac:dyDescent="0.2">
      <c r="A45" s="1">
        <v>230</v>
      </c>
      <c r="B45" s="1" t="s">
        <v>586</v>
      </c>
      <c r="C45" s="1" t="s">
        <v>587</v>
      </c>
      <c r="D45" s="1" t="str">
        <f>_xlfn.CONCAT("&lt;option value=",Таблица3[[#This Row],[Буквенный код]],"&gt;",Таблица3[[#This Row],[Полное наименование]],"&lt;/option&gt;")</f>
        <v>&lt;option value=ETB&gt;Эфиопский быр&lt;/option&gt;</v>
      </c>
    </row>
    <row r="46" spans="1:4" x14ac:dyDescent="0.2">
      <c r="A46" s="1">
        <v>978</v>
      </c>
      <c r="B46" s="1" t="s">
        <v>588</v>
      </c>
      <c r="C46" s="1" t="s">
        <v>589</v>
      </c>
      <c r="D46" s="1" t="str">
        <f>_xlfn.CONCAT("&lt;option value=",Таблица3[[#This Row],[Буквенный код]],"&gt;",Таблица3[[#This Row],[Полное наименование]],"&lt;/option&gt;")</f>
        <v>&lt;option value=EUR&gt;Евро&lt;/option&gt;</v>
      </c>
    </row>
    <row r="47" spans="1:4" x14ac:dyDescent="0.2">
      <c r="A47" s="1">
        <v>242</v>
      </c>
      <c r="B47" s="1" t="s">
        <v>590</v>
      </c>
      <c r="C47" s="1" t="s">
        <v>591</v>
      </c>
      <c r="D47" s="1" t="str">
        <f>_xlfn.CONCAT("&lt;option value=",Таблица3[[#This Row],[Буквенный код]],"&gt;",Таблица3[[#This Row],[Полное наименование]],"&lt;/option&gt;")</f>
        <v>&lt;option value=FJD&gt;Доллар Фиджи&lt;/option&gt;</v>
      </c>
    </row>
    <row r="48" spans="1:4" x14ac:dyDescent="0.2">
      <c r="A48" s="1">
        <v>238</v>
      </c>
      <c r="B48" s="1" t="s">
        <v>592</v>
      </c>
      <c r="C48" s="1" t="s">
        <v>593</v>
      </c>
      <c r="D48" s="1" t="str">
        <f>_xlfn.CONCAT("&lt;option value=",Таблица3[[#This Row],[Буквенный код]],"&gt;",Таблица3[[#This Row],[Полное наименование]],"&lt;/option&gt;")</f>
        <v>&lt;option value=FKP&gt;Фунт Фолклендских островов&lt;/option&gt;</v>
      </c>
    </row>
    <row r="49" spans="1:4" x14ac:dyDescent="0.2">
      <c r="A49" s="1">
        <v>826</v>
      </c>
      <c r="B49" s="1" t="s">
        <v>594</v>
      </c>
      <c r="C49" s="1" t="s">
        <v>595</v>
      </c>
      <c r="D49" s="1" t="str">
        <f>_xlfn.CONCAT("&lt;option value=",Таблица3[[#This Row],[Буквенный код]],"&gt;",Таблица3[[#This Row],[Полное наименование]],"&lt;/option&gt;")</f>
        <v>&lt;option value=GBP&gt;Фунт стерлингов&lt;/option&gt;</v>
      </c>
    </row>
    <row r="50" spans="1:4" x14ac:dyDescent="0.2">
      <c r="A50" s="1">
        <v>981</v>
      </c>
      <c r="B50" s="1" t="s">
        <v>596</v>
      </c>
      <c r="C50" s="1" t="s">
        <v>597</v>
      </c>
      <c r="D50" s="1" t="str">
        <f>_xlfn.CONCAT("&lt;option value=",Таблица3[[#This Row],[Буквенный код]],"&gt;",Таблица3[[#This Row],[Полное наименование]],"&lt;/option&gt;")</f>
        <v>&lt;option value=GEL&gt;Лари&lt;/option&gt;</v>
      </c>
    </row>
    <row r="51" spans="1:4" x14ac:dyDescent="0.2">
      <c r="A51" s="1">
        <v>936</v>
      </c>
      <c r="B51" s="1" t="s">
        <v>598</v>
      </c>
      <c r="C51" s="1" t="s">
        <v>599</v>
      </c>
      <c r="D51" s="1" t="str">
        <f>_xlfn.CONCAT("&lt;option value=",Таблица3[[#This Row],[Буквенный код]],"&gt;",Таблица3[[#This Row],[Полное наименование]],"&lt;/option&gt;")</f>
        <v>&lt;option value=GHS&gt;Ганский седи&lt;/option&gt;</v>
      </c>
    </row>
    <row r="52" spans="1:4" x14ac:dyDescent="0.2">
      <c r="A52" s="1">
        <v>292</v>
      </c>
      <c r="B52" s="1" t="s">
        <v>600</v>
      </c>
      <c r="C52" s="1" t="s">
        <v>601</v>
      </c>
      <c r="D52" s="1" t="str">
        <f>_xlfn.CONCAT("&lt;option value=",Таблица3[[#This Row],[Буквенный код]],"&gt;",Таблица3[[#This Row],[Полное наименование]],"&lt;/option&gt;")</f>
        <v>&lt;option value=GIP&gt;Гибралтарский фунт&lt;/option&gt;</v>
      </c>
    </row>
    <row r="53" spans="1:4" x14ac:dyDescent="0.2">
      <c r="A53" s="1">
        <v>270</v>
      </c>
      <c r="B53" s="1" t="s">
        <v>602</v>
      </c>
      <c r="C53" s="1" t="s">
        <v>603</v>
      </c>
      <c r="D53" s="1" t="str">
        <f>_xlfn.CONCAT("&lt;option value=",Таблица3[[#This Row],[Буквенный код]],"&gt;",Таблица3[[#This Row],[Полное наименование]],"&lt;/option&gt;")</f>
        <v>&lt;option value=GMD&gt;Даласи&lt;/option&gt;</v>
      </c>
    </row>
    <row r="54" spans="1:4" x14ac:dyDescent="0.2">
      <c r="A54" s="1">
        <v>324</v>
      </c>
      <c r="B54" s="1" t="s">
        <v>604</v>
      </c>
      <c r="C54" s="1" t="s">
        <v>605</v>
      </c>
      <c r="D54" s="1" t="str">
        <f>_xlfn.CONCAT("&lt;option value=",Таблица3[[#This Row],[Буквенный код]],"&gt;",Таблица3[[#This Row],[Полное наименование]],"&lt;/option&gt;")</f>
        <v>&lt;option value=GNF&gt;Гвинейский франк&lt;/option&gt;</v>
      </c>
    </row>
    <row r="55" spans="1:4" x14ac:dyDescent="0.2">
      <c r="A55" s="1">
        <v>320</v>
      </c>
      <c r="B55" s="1" t="s">
        <v>606</v>
      </c>
      <c r="C55" s="1" t="s">
        <v>607</v>
      </c>
      <c r="D55" s="1" t="str">
        <f>_xlfn.CONCAT("&lt;option value=",Таблица3[[#This Row],[Буквенный код]],"&gt;",Таблица3[[#This Row],[Полное наименование]],"&lt;/option&gt;")</f>
        <v>&lt;option value=GTQ&gt;Кетсаль&lt;/option&gt;</v>
      </c>
    </row>
    <row r="56" spans="1:4" x14ac:dyDescent="0.2">
      <c r="A56" s="1">
        <v>328</v>
      </c>
      <c r="B56" s="1" t="s">
        <v>608</v>
      </c>
      <c r="C56" s="1" t="s">
        <v>609</v>
      </c>
      <c r="D56" s="1" t="str">
        <f>_xlfn.CONCAT("&lt;option value=",Таблица3[[#This Row],[Буквенный код]],"&gt;",Таблица3[[#This Row],[Полное наименование]],"&lt;/option&gt;")</f>
        <v>&lt;option value=GYD&gt;Гайанский доллар&lt;/option&gt;</v>
      </c>
    </row>
    <row r="57" spans="1:4" x14ac:dyDescent="0.2">
      <c r="A57" s="1">
        <v>344</v>
      </c>
      <c r="B57" s="1" t="s">
        <v>610</v>
      </c>
      <c r="C57" s="1" t="s">
        <v>611</v>
      </c>
      <c r="D57" s="1" t="str">
        <f>_xlfn.CONCAT("&lt;option value=",Таблица3[[#This Row],[Буквенный код]],"&gt;",Таблица3[[#This Row],[Полное наименование]],"&lt;/option&gt;")</f>
        <v>&lt;option value=HKD&gt;Гонконгский доллар&lt;/option&gt;</v>
      </c>
    </row>
    <row r="58" spans="1:4" x14ac:dyDescent="0.2">
      <c r="A58" s="1">
        <v>340</v>
      </c>
      <c r="B58" s="1" t="s">
        <v>612</v>
      </c>
      <c r="C58" s="1" t="s">
        <v>613</v>
      </c>
      <c r="D58" s="1" t="str">
        <f>_xlfn.CONCAT("&lt;option value=",Таблица3[[#This Row],[Буквенный код]],"&gt;",Таблица3[[#This Row],[Полное наименование]],"&lt;/option&gt;")</f>
        <v>&lt;option value=HNL&gt;Лемпира&lt;/option&gt;</v>
      </c>
    </row>
    <row r="59" spans="1:4" x14ac:dyDescent="0.2">
      <c r="A59" s="1">
        <v>191</v>
      </c>
      <c r="B59" s="1" t="s">
        <v>614</v>
      </c>
      <c r="C59" s="1" t="s">
        <v>615</v>
      </c>
      <c r="D59" s="1" t="str">
        <f>_xlfn.CONCAT("&lt;option value=",Таблица3[[#This Row],[Буквенный код]],"&gt;",Таблица3[[#This Row],[Полное наименование]],"&lt;/option&gt;")</f>
        <v>&lt;option value=HRK&gt;Куна&lt;/option&gt;</v>
      </c>
    </row>
    <row r="60" spans="1:4" x14ac:dyDescent="0.2">
      <c r="A60" s="1">
        <v>332</v>
      </c>
      <c r="B60" s="1" t="s">
        <v>616</v>
      </c>
      <c r="C60" s="1" t="s">
        <v>617</v>
      </c>
      <c r="D60" s="1" t="str">
        <f>_xlfn.CONCAT("&lt;option value=",Таблица3[[#This Row],[Буквенный код]],"&gt;",Таблица3[[#This Row],[Полное наименование]],"&lt;/option&gt;")</f>
        <v>&lt;option value=HTG&gt;Гурд&lt;/option&gt;</v>
      </c>
    </row>
    <row r="61" spans="1:4" x14ac:dyDescent="0.2">
      <c r="A61" s="1">
        <v>348</v>
      </c>
      <c r="B61" s="1" t="s">
        <v>618</v>
      </c>
      <c r="C61" s="1" t="s">
        <v>619</v>
      </c>
      <c r="D61" s="1" t="str">
        <f>_xlfn.CONCAT("&lt;option value=",Таблица3[[#This Row],[Буквенный код]],"&gt;",Таблица3[[#This Row],[Полное наименование]],"&lt;/option&gt;")</f>
        <v>&lt;option value=HUF&gt;Форинт&lt;/option&gt;</v>
      </c>
    </row>
    <row r="62" spans="1:4" x14ac:dyDescent="0.2">
      <c r="A62" s="1">
        <v>360</v>
      </c>
      <c r="B62" s="1" t="s">
        <v>620</v>
      </c>
      <c r="C62" s="1" t="s">
        <v>621</v>
      </c>
      <c r="D62" s="1" t="str">
        <f>_xlfn.CONCAT("&lt;option value=",Таблица3[[#This Row],[Буквенный код]],"&gt;",Таблица3[[#This Row],[Полное наименование]],"&lt;/option&gt;")</f>
        <v>&lt;option value=IDR&gt;Рупия&lt;/option&gt;</v>
      </c>
    </row>
    <row r="63" spans="1:4" x14ac:dyDescent="0.2">
      <c r="A63" s="1">
        <v>376</v>
      </c>
      <c r="B63" s="1" t="s">
        <v>622</v>
      </c>
      <c r="C63" s="1" t="s">
        <v>623</v>
      </c>
      <c r="D63" s="1" t="str">
        <f>_xlfn.CONCAT("&lt;option value=",Таблица3[[#This Row],[Буквенный код]],"&gt;",Таблица3[[#This Row],[Полное наименование]],"&lt;/option&gt;")</f>
        <v>&lt;option value=ILS&gt;Новый израильский шекель&lt;/option&gt;</v>
      </c>
    </row>
    <row r="64" spans="1:4" x14ac:dyDescent="0.2">
      <c r="A64" s="1">
        <v>356</v>
      </c>
      <c r="B64" s="1" t="s">
        <v>624</v>
      </c>
      <c r="C64" s="1" t="s">
        <v>625</v>
      </c>
      <c r="D64" s="1" t="str">
        <f>_xlfn.CONCAT("&lt;option value=",Таблица3[[#This Row],[Буквенный код]],"&gt;",Таблица3[[#This Row],[Полное наименование]],"&lt;/option&gt;")</f>
        <v>&lt;option value=INR&gt;Индийская рупия&lt;/option&gt;</v>
      </c>
    </row>
    <row r="65" spans="1:4" x14ac:dyDescent="0.2">
      <c r="A65" s="1">
        <v>368</v>
      </c>
      <c r="B65" s="1" t="s">
        <v>626</v>
      </c>
      <c r="C65" s="1" t="s">
        <v>627</v>
      </c>
      <c r="D65" s="1" t="str">
        <f>_xlfn.CONCAT("&lt;option value=",Таблица3[[#This Row],[Буквенный код]],"&gt;",Таблица3[[#This Row],[Полное наименование]],"&lt;/option&gt;")</f>
        <v>&lt;option value=IQD&gt;Иракский динар&lt;/option&gt;</v>
      </c>
    </row>
    <row r="66" spans="1:4" x14ac:dyDescent="0.2">
      <c r="A66" s="1">
        <v>364</v>
      </c>
      <c r="B66" s="1" t="s">
        <v>628</v>
      </c>
      <c r="C66" s="1" t="s">
        <v>629</v>
      </c>
      <c r="D66" s="1" t="str">
        <f>_xlfn.CONCAT("&lt;option value=",Таблица3[[#This Row],[Буквенный код]],"&gt;",Таблица3[[#This Row],[Полное наименование]],"&lt;/option&gt;")</f>
        <v>&lt;option value=IRR&gt;Иранский риал&lt;/option&gt;</v>
      </c>
    </row>
    <row r="67" spans="1:4" x14ac:dyDescent="0.2">
      <c r="A67" s="1">
        <v>352</v>
      </c>
      <c r="B67" s="1" t="s">
        <v>630</v>
      </c>
      <c r="C67" s="1" t="s">
        <v>631</v>
      </c>
      <c r="D67" s="1" t="str">
        <f>_xlfn.CONCAT("&lt;option value=",Таблица3[[#This Row],[Буквенный код]],"&gt;",Таблица3[[#This Row],[Полное наименование]],"&lt;/option&gt;")</f>
        <v>&lt;option value=ISK&gt;Исландская крона&lt;/option&gt;</v>
      </c>
    </row>
    <row r="68" spans="1:4" x14ac:dyDescent="0.2">
      <c r="A68" s="1">
        <v>388</v>
      </c>
      <c r="B68" s="1" t="s">
        <v>632</v>
      </c>
      <c r="C68" s="1" t="s">
        <v>633</v>
      </c>
      <c r="D68" s="1" t="str">
        <f>_xlfn.CONCAT("&lt;option value=",Таблица3[[#This Row],[Буквенный код]],"&gt;",Таблица3[[#This Row],[Полное наименование]],"&lt;/option&gt;")</f>
        <v>&lt;option value=JMD&gt;Ямайский доллар&lt;/option&gt;</v>
      </c>
    </row>
    <row r="69" spans="1:4" x14ac:dyDescent="0.2">
      <c r="A69" s="1">
        <v>400</v>
      </c>
      <c r="B69" s="1" t="s">
        <v>634</v>
      </c>
      <c r="C69" s="1" t="s">
        <v>635</v>
      </c>
      <c r="D69" s="1" t="str">
        <f>_xlfn.CONCAT("&lt;option value=",Таблица3[[#This Row],[Буквенный код]],"&gt;",Таблица3[[#This Row],[Полное наименование]],"&lt;/option&gt;")</f>
        <v>&lt;option value=JOD&gt;Иорданский динар&lt;/option&gt;</v>
      </c>
    </row>
    <row r="70" spans="1:4" x14ac:dyDescent="0.2">
      <c r="A70" s="1">
        <v>392</v>
      </c>
      <c r="B70" s="1" t="s">
        <v>636</v>
      </c>
      <c r="C70" s="1" t="s">
        <v>637</v>
      </c>
      <c r="D70" s="1" t="str">
        <f>_xlfn.CONCAT("&lt;option value=",Таблица3[[#This Row],[Буквенный код]],"&gt;",Таблица3[[#This Row],[Полное наименование]],"&lt;/option&gt;")</f>
        <v>&lt;option value=JPY&gt;Иена&lt;/option&gt;</v>
      </c>
    </row>
    <row r="71" spans="1:4" x14ac:dyDescent="0.2">
      <c r="A71" s="1">
        <v>404</v>
      </c>
      <c r="B71" s="1" t="s">
        <v>638</v>
      </c>
      <c r="C71" s="1" t="s">
        <v>639</v>
      </c>
      <c r="D71" s="1" t="str">
        <f>_xlfn.CONCAT("&lt;option value=",Таблица3[[#This Row],[Буквенный код]],"&gt;",Таблица3[[#This Row],[Полное наименование]],"&lt;/option&gt;")</f>
        <v>&lt;option value=KES&gt;Кенийский шиллинг&lt;/option&gt;</v>
      </c>
    </row>
    <row r="72" spans="1:4" x14ac:dyDescent="0.2">
      <c r="A72" s="1">
        <v>417</v>
      </c>
      <c r="B72" s="1" t="s">
        <v>640</v>
      </c>
      <c r="C72" s="1" t="s">
        <v>641</v>
      </c>
      <c r="D72" s="1" t="str">
        <f>_xlfn.CONCAT("&lt;option value=",Таблица3[[#This Row],[Буквенный код]],"&gt;",Таблица3[[#This Row],[Полное наименование]],"&lt;/option&gt;")</f>
        <v>&lt;option value=KGS&gt;Сом&lt;/option&gt;</v>
      </c>
    </row>
    <row r="73" spans="1:4" x14ac:dyDescent="0.2">
      <c r="A73" s="1">
        <v>116</v>
      </c>
      <c r="B73" s="1" t="s">
        <v>642</v>
      </c>
      <c r="C73" s="1" t="s">
        <v>643</v>
      </c>
      <c r="D73" s="1" t="str">
        <f>_xlfn.CONCAT("&lt;option value=",Таблица3[[#This Row],[Буквенный код]],"&gt;",Таблица3[[#This Row],[Полное наименование]],"&lt;/option&gt;")</f>
        <v>&lt;option value=KHR&gt;Риель&lt;/option&gt;</v>
      </c>
    </row>
    <row r="74" spans="1:4" x14ac:dyDescent="0.2">
      <c r="A74" s="1">
        <v>174</v>
      </c>
      <c r="B74" s="1" t="s">
        <v>644</v>
      </c>
      <c r="C74" s="1" t="s">
        <v>645</v>
      </c>
      <c r="D74" s="1" t="str">
        <f>_xlfn.CONCAT("&lt;option value=",Таблица3[[#This Row],[Буквенный код]],"&gt;",Таблица3[[#This Row],[Полное наименование]],"&lt;/option&gt;")</f>
        <v>&lt;option value=KMF&gt;Коморский франк&lt;/option&gt;</v>
      </c>
    </row>
    <row r="75" spans="1:4" x14ac:dyDescent="0.2">
      <c r="A75" s="1">
        <v>408</v>
      </c>
      <c r="B75" s="1" t="s">
        <v>646</v>
      </c>
      <c r="C75" s="1" t="s">
        <v>647</v>
      </c>
      <c r="D75" s="1" t="str">
        <f>_xlfn.CONCAT("&lt;option value=",Таблица3[[#This Row],[Буквенный код]],"&gt;",Таблица3[[#This Row],[Полное наименование]],"&lt;/option&gt;")</f>
        <v>&lt;option value=KPW&gt;Северокорейская вона&lt;/option&gt;</v>
      </c>
    </row>
    <row r="76" spans="1:4" x14ac:dyDescent="0.2">
      <c r="A76" s="1">
        <v>410</v>
      </c>
      <c r="B76" s="1" t="s">
        <v>648</v>
      </c>
      <c r="C76" s="1" t="s">
        <v>649</v>
      </c>
      <c r="D76" s="1" t="str">
        <f>_xlfn.CONCAT("&lt;option value=",Таблица3[[#This Row],[Буквенный код]],"&gt;",Таблица3[[#This Row],[Полное наименование]],"&lt;/option&gt;")</f>
        <v>&lt;option value=KRW&gt;Вона&lt;/option&gt;</v>
      </c>
    </row>
    <row r="77" spans="1:4" x14ac:dyDescent="0.2">
      <c r="A77" s="1">
        <v>414</v>
      </c>
      <c r="B77" s="1" t="s">
        <v>650</v>
      </c>
      <c r="C77" s="1" t="s">
        <v>651</v>
      </c>
      <c r="D77" s="1" t="str">
        <f>_xlfn.CONCAT("&lt;option value=",Таблица3[[#This Row],[Буквенный код]],"&gt;",Таблица3[[#This Row],[Полное наименование]],"&lt;/option&gt;")</f>
        <v>&lt;option value=KWD&gt;Кувейтский динар&lt;/option&gt;</v>
      </c>
    </row>
    <row r="78" spans="1:4" x14ac:dyDescent="0.2">
      <c r="A78" s="1">
        <v>136</v>
      </c>
      <c r="B78" s="1" t="s">
        <v>652</v>
      </c>
      <c r="C78" s="1" t="s">
        <v>653</v>
      </c>
      <c r="D78" s="1" t="str">
        <f>_xlfn.CONCAT("&lt;option value=",Таблица3[[#This Row],[Буквенный код]],"&gt;",Таблица3[[#This Row],[Полное наименование]],"&lt;/option&gt;")</f>
        <v>&lt;option value=KYD&gt;Доллар Островов Кайман&lt;/option&gt;</v>
      </c>
    </row>
    <row r="79" spans="1:4" x14ac:dyDescent="0.2">
      <c r="A79" s="1">
        <v>398</v>
      </c>
      <c r="B79" s="1" t="s">
        <v>654</v>
      </c>
      <c r="C79" s="1" t="s">
        <v>655</v>
      </c>
      <c r="D79" s="1" t="str">
        <f>_xlfn.CONCAT("&lt;option value=",Таблица3[[#This Row],[Буквенный код]],"&gt;",Таблица3[[#This Row],[Полное наименование]],"&lt;/option&gt;")</f>
        <v>&lt;option value=KZT&gt;Тенге&lt;/option&gt;</v>
      </c>
    </row>
    <row r="80" spans="1:4" x14ac:dyDescent="0.2">
      <c r="A80" s="1">
        <v>418</v>
      </c>
      <c r="B80" s="1" t="s">
        <v>656</v>
      </c>
      <c r="C80" s="1" t="s">
        <v>657</v>
      </c>
      <c r="D80" s="1" t="str">
        <f>_xlfn.CONCAT("&lt;option value=",Таблица3[[#This Row],[Буквенный код]],"&gt;",Таблица3[[#This Row],[Полное наименование]],"&lt;/option&gt;")</f>
        <v>&lt;option value=LAK&gt;Лаосский кип&lt;/option&gt;</v>
      </c>
    </row>
    <row r="81" spans="1:4" x14ac:dyDescent="0.2">
      <c r="A81" s="1">
        <v>422</v>
      </c>
      <c r="B81" s="1" t="s">
        <v>658</v>
      </c>
      <c r="C81" s="1" t="s">
        <v>659</v>
      </c>
      <c r="D81" s="1" t="str">
        <f>_xlfn.CONCAT("&lt;option value=",Таблица3[[#This Row],[Буквенный код]],"&gt;",Таблица3[[#This Row],[Полное наименование]],"&lt;/option&gt;")</f>
        <v>&lt;option value=LBP&gt;Ливанский фунт&lt;/option&gt;</v>
      </c>
    </row>
    <row r="82" spans="1:4" x14ac:dyDescent="0.2">
      <c r="A82" s="1">
        <v>144</v>
      </c>
      <c r="B82" s="1" t="s">
        <v>660</v>
      </c>
      <c r="C82" s="1" t="s">
        <v>661</v>
      </c>
      <c r="D82" s="1" t="str">
        <f>_xlfn.CONCAT("&lt;option value=",Таблица3[[#This Row],[Буквенный код]],"&gt;",Таблица3[[#This Row],[Полное наименование]],"&lt;/option&gt;")</f>
        <v>&lt;option value=LKR&gt;Шри-Ланкийская рупия&lt;/option&gt;</v>
      </c>
    </row>
    <row r="83" spans="1:4" x14ac:dyDescent="0.2">
      <c r="A83" s="1">
        <v>430</v>
      </c>
      <c r="B83" s="1" t="s">
        <v>662</v>
      </c>
      <c r="C83" s="1" t="s">
        <v>663</v>
      </c>
      <c r="D83" s="1" t="str">
        <f>_xlfn.CONCAT("&lt;option value=",Таблица3[[#This Row],[Буквенный код]],"&gt;",Таблица3[[#This Row],[Полное наименование]],"&lt;/option&gt;")</f>
        <v>&lt;option value=LRD&gt;Либерийский доллар&lt;/option&gt;</v>
      </c>
    </row>
    <row r="84" spans="1:4" x14ac:dyDescent="0.2">
      <c r="A84" s="1">
        <v>426</v>
      </c>
      <c r="B84" s="1" t="s">
        <v>664</v>
      </c>
      <c r="C84" s="1" t="s">
        <v>665</v>
      </c>
      <c r="D84" s="1" t="str">
        <f>_xlfn.CONCAT("&lt;option value=",Таблица3[[#This Row],[Буквенный код]],"&gt;",Таблица3[[#This Row],[Полное наименование]],"&lt;/option&gt;")</f>
        <v>&lt;option value=LSL&gt;Лоти&lt;/option&gt;</v>
      </c>
    </row>
    <row r="85" spans="1:4" x14ac:dyDescent="0.2">
      <c r="A85" s="1">
        <v>434</v>
      </c>
      <c r="B85" s="1" t="s">
        <v>666</v>
      </c>
      <c r="C85" s="1" t="s">
        <v>667</v>
      </c>
      <c r="D85" s="1" t="str">
        <f>_xlfn.CONCAT("&lt;option value=",Таблица3[[#This Row],[Буквенный код]],"&gt;",Таблица3[[#This Row],[Полное наименование]],"&lt;/option&gt;")</f>
        <v>&lt;option value=LYD&gt;Ливийский динар&lt;/option&gt;</v>
      </c>
    </row>
    <row r="86" spans="1:4" x14ac:dyDescent="0.2">
      <c r="A86" s="1">
        <v>504</v>
      </c>
      <c r="B86" s="1" t="s">
        <v>668</v>
      </c>
      <c r="C86" s="1" t="s">
        <v>669</v>
      </c>
      <c r="D86" s="1" t="str">
        <f>_xlfn.CONCAT("&lt;option value=",Таблица3[[#This Row],[Буквенный код]],"&gt;",Таблица3[[#This Row],[Полное наименование]],"&lt;/option&gt;")</f>
        <v>&lt;option value=MAD&gt;Марокканский дирхам&lt;/option&gt;</v>
      </c>
    </row>
    <row r="87" spans="1:4" x14ac:dyDescent="0.2">
      <c r="A87" s="1">
        <v>498</v>
      </c>
      <c r="B87" s="1" t="s">
        <v>670</v>
      </c>
      <c r="C87" s="1" t="s">
        <v>671</v>
      </c>
      <c r="D87" s="1" t="str">
        <f>_xlfn.CONCAT("&lt;option value=",Таблица3[[#This Row],[Буквенный код]],"&gt;",Таблица3[[#This Row],[Полное наименование]],"&lt;/option&gt;")</f>
        <v>&lt;option value=MDL&gt;Молдавский лей&lt;/option&gt;</v>
      </c>
    </row>
    <row r="88" spans="1:4" x14ac:dyDescent="0.2">
      <c r="A88" s="1">
        <v>969</v>
      </c>
      <c r="B88" s="1" t="s">
        <v>672</v>
      </c>
      <c r="C88" s="1" t="s">
        <v>673</v>
      </c>
      <c r="D88" s="1" t="str">
        <f>_xlfn.CONCAT("&lt;option value=",Таблица3[[#This Row],[Буквенный код]],"&gt;",Таблица3[[#This Row],[Полное наименование]],"&lt;/option&gt;")</f>
        <v>&lt;option value=MGA&gt;Малагасийский ариари&lt;/option&gt;</v>
      </c>
    </row>
    <row r="89" spans="1:4" x14ac:dyDescent="0.2">
      <c r="A89" s="1">
        <v>807</v>
      </c>
      <c r="B89" s="1" t="s">
        <v>674</v>
      </c>
      <c r="C89" s="1" t="s">
        <v>675</v>
      </c>
      <c r="D89" s="1" t="str">
        <f>_xlfn.CONCAT("&lt;option value=",Таблица3[[#This Row],[Буквенный код]],"&gt;",Таблица3[[#This Row],[Полное наименование]],"&lt;/option&gt;")</f>
        <v>&lt;option value=MKD&gt;Денар&lt;/option&gt;</v>
      </c>
    </row>
    <row r="90" spans="1:4" x14ac:dyDescent="0.2">
      <c r="A90" s="1">
        <v>104</v>
      </c>
      <c r="B90" s="1" t="s">
        <v>676</v>
      </c>
      <c r="C90" s="1" t="s">
        <v>677</v>
      </c>
      <c r="D90" s="1" t="str">
        <f>_xlfn.CONCAT("&lt;option value=",Таблица3[[#This Row],[Буквенный код]],"&gt;",Таблица3[[#This Row],[Полное наименование]],"&lt;/option&gt;")</f>
        <v>&lt;option value=MMK&gt;Кьят&lt;/option&gt;</v>
      </c>
    </row>
    <row r="91" spans="1:4" x14ac:dyDescent="0.2">
      <c r="A91" s="1">
        <v>496</v>
      </c>
      <c r="B91" s="1" t="s">
        <v>678</v>
      </c>
      <c r="C91" s="1" t="s">
        <v>679</v>
      </c>
      <c r="D91" s="1" t="str">
        <f>_xlfn.CONCAT("&lt;option value=",Таблица3[[#This Row],[Буквенный код]],"&gt;",Таблица3[[#This Row],[Полное наименование]],"&lt;/option&gt;")</f>
        <v>&lt;option value=MNT&gt;Тугрик&lt;/option&gt;</v>
      </c>
    </row>
    <row r="92" spans="1:4" x14ac:dyDescent="0.2">
      <c r="A92" s="1">
        <v>446</v>
      </c>
      <c r="B92" s="1" t="s">
        <v>680</v>
      </c>
      <c r="C92" s="1" t="s">
        <v>681</v>
      </c>
      <c r="D92" s="1" t="str">
        <f>_xlfn.CONCAT("&lt;option value=",Таблица3[[#This Row],[Буквенный код]],"&gt;",Таблица3[[#This Row],[Полное наименование]],"&lt;/option&gt;")</f>
        <v>&lt;option value=MOP&gt;Патака&lt;/option&gt;</v>
      </c>
    </row>
    <row r="93" spans="1:4" x14ac:dyDescent="0.2">
      <c r="A93" s="1">
        <v>929</v>
      </c>
      <c r="B93" s="1" t="s">
        <v>682</v>
      </c>
      <c r="C93" s="1" t="s">
        <v>683</v>
      </c>
      <c r="D93" s="1" t="str">
        <f>_xlfn.CONCAT("&lt;option value=",Таблица3[[#This Row],[Буквенный код]],"&gt;",Таблица3[[#This Row],[Полное наименование]],"&lt;/option&gt;")</f>
        <v>&lt;option value=MRU&gt;Угия&lt;/option&gt;</v>
      </c>
    </row>
    <row r="94" spans="1:4" x14ac:dyDescent="0.2">
      <c r="A94" s="1">
        <v>480</v>
      </c>
      <c r="B94" s="1" t="s">
        <v>684</v>
      </c>
      <c r="C94" s="1" t="s">
        <v>685</v>
      </c>
      <c r="D94" s="1" t="str">
        <f>_xlfn.CONCAT("&lt;option value=",Таблица3[[#This Row],[Буквенный код]],"&gt;",Таблица3[[#This Row],[Полное наименование]],"&lt;/option&gt;")</f>
        <v>&lt;option value=MUR&gt;Маврикийская рупия&lt;/option&gt;</v>
      </c>
    </row>
    <row r="95" spans="1:4" x14ac:dyDescent="0.2">
      <c r="A95" s="1">
        <v>462</v>
      </c>
      <c r="B95" s="1" t="s">
        <v>686</v>
      </c>
      <c r="C95" s="1" t="s">
        <v>687</v>
      </c>
      <c r="D95" s="1" t="str">
        <f>_xlfn.CONCAT("&lt;option value=",Таблица3[[#This Row],[Буквенный код]],"&gt;",Таблица3[[#This Row],[Полное наименование]],"&lt;/option&gt;")</f>
        <v>&lt;option value=MVR&gt;Руфия&lt;/option&gt;</v>
      </c>
    </row>
    <row r="96" spans="1:4" x14ac:dyDescent="0.2">
      <c r="A96" s="1">
        <v>454</v>
      </c>
      <c r="B96" s="1" t="s">
        <v>688</v>
      </c>
      <c r="C96" s="1" t="s">
        <v>689</v>
      </c>
      <c r="D96" s="1" t="str">
        <f>_xlfn.CONCAT("&lt;option value=",Таблица3[[#This Row],[Буквенный код]],"&gt;",Таблица3[[#This Row],[Полное наименование]],"&lt;/option&gt;")</f>
        <v>&lt;option value=MWK&gt;Малавийская квача&lt;/option&gt;</v>
      </c>
    </row>
    <row r="97" spans="1:4" x14ac:dyDescent="0.2">
      <c r="A97" s="1">
        <v>484</v>
      </c>
      <c r="B97" s="1" t="s">
        <v>690</v>
      </c>
      <c r="C97" s="1" t="s">
        <v>691</v>
      </c>
      <c r="D97" s="1" t="str">
        <f>_xlfn.CONCAT("&lt;option value=",Таблица3[[#This Row],[Буквенный код]],"&gt;",Таблица3[[#This Row],[Полное наименование]],"&lt;/option&gt;")</f>
        <v>&lt;option value=MXN&gt;Мексиканское песо&lt;/option&gt;</v>
      </c>
    </row>
    <row r="98" spans="1:4" x14ac:dyDescent="0.2">
      <c r="A98" s="1">
        <v>458</v>
      </c>
      <c r="B98" s="1" t="s">
        <v>692</v>
      </c>
      <c r="C98" s="1" t="s">
        <v>693</v>
      </c>
      <c r="D98" s="1" t="str">
        <f>_xlfn.CONCAT("&lt;option value=",Таблица3[[#This Row],[Буквенный код]],"&gt;",Таблица3[[#This Row],[Полное наименование]],"&lt;/option&gt;")</f>
        <v>&lt;option value=MYR&gt;Малайзийский ринггит&lt;/option&gt;</v>
      </c>
    </row>
    <row r="99" spans="1:4" x14ac:dyDescent="0.2">
      <c r="A99" s="1">
        <v>943</v>
      </c>
      <c r="B99" s="1" t="s">
        <v>694</v>
      </c>
      <c r="C99" s="1" t="s">
        <v>695</v>
      </c>
      <c r="D99" s="1" t="str">
        <f>_xlfn.CONCAT("&lt;option value=",Таблица3[[#This Row],[Буквенный код]],"&gt;",Таблица3[[#This Row],[Полное наименование]],"&lt;/option&gt;")</f>
        <v>&lt;option value=MZN&gt;Мозамбикскийметикал&lt;/option&gt;</v>
      </c>
    </row>
    <row r="100" spans="1:4" x14ac:dyDescent="0.2">
      <c r="A100" s="1">
        <v>516</v>
      </c>
      <c r="B100" s="1" t="s">
        <v>696</v>
      </c>
      <c r="C100" s="1" t="s">
        <v>697</v>
      </c>
      <c r="D100" s="1" t="str">
        <f>_xlfn.CONCAT("&lt;option value=",Таблица3[[#This Row],[Буквенный код]],"&gt;",Таблица3[[#This Row],[Полное наименование]],"&lt;/option&gt;")</f>
        <v>&lt;option value=NAD&gt;Доллар Намибии&lt;/option&gt;</v>
      </c>
    </row>
    <row r="101" spans="1:4" x14ac:dyDescent="0.2">
      <c r="A101" s="1">
        <v>566</v>
      </c>
      <c r="B101" s="1" t="s">
        <v>698</v>
      </c>
      <c r="C101" s="1" t="s">
        <v>699</v>
      </c>
      <c r="D101" s="1" t="str">
        <f>_xlfn.CONCAT("&lt;option value=",Таблица3[[#This Row],[Буквенный код]],"&gt;",Таблица3[[#This Row],[Полное наименование]],"&lt;/option&gt;")</f>
        <v>&lt;option value=NGN&gt;Найра&lt;/option&gt;</v>
      </c>
    </row>
    <row r="102" spans="1:4" x14ac:dyDescent="0.2">
      <c r="A102" s="1">
        <v>558</v>
      </c>
      <c r="B102" s="1" t="s">
        <v>700</v>
      </c>
      <c r="C102" s="1" t="s">
        <v>701</v>
      </c>
      <c r="D102" s="1" t="str">
        <f>_xlfn.CONCAT("&lt;option value=",Таблица3[[#This Row],[Буквенный код]],"&gt;",Таблица3[[#This Row],[Полное наименование]],"&lt;/option&gt;")</f>
        <v>&lt;option value=NIO&gt;Золотая кордоба&lt;/option&gt;</v>
      </c>
    </row>
    <row r="103" spans="1:4" x14ac:dyDescent="0.2">
      <c r="A103" s="1">
        <v>578</v>
      </c>
      <c r="B103" s="1" t="s">
        <v>702</v>
      </c>
      <c r="C103" s="1" t="s">
        <v>703</v>
      </c>
      <c r="D103" s="1" t="str">
        <f>_xlfn.CONCAT("&lt;option value=",Таблица3[[#This Row],[Буквенный код]],"&gt;",Таблица3[[#This Row],[Полное наименование]],"&lt;/option&gt;")</f>
        <v>&lt;option value=NOK&gt;Норвежская крона&lt;/option&gt;</v>
      </c>
    </row>
    <row r="104" spans="1:4" x14ac:dyDescent="0.2">
      <c r="A104" s="1">
        <v>524</v>
      </c>
      <c r="B104" s="1" t="s">
        <v>704</v>
      </c>
      <c r="C104" s="1" t="s">
        <v>705</v>
      </c>
      <c r="D104" s="1" t="str">
        <f>_xlfn.CONCAT("&lt;option value=",Таблица3[[#This Row],[Буквенный код]],"&gt;",Таблица3[[#This Row],[Полное наименование]],"&lt;/option&gt;")</f>
        <v>&lt;option value=NPR&gt;Непальская рупия&lt;/option&gt;</v>
      </c>
    </row>
    <row r="105" spans="1:4" x14ac:dyDescent="0.2">
      <c r="A105" s="1">
        <v>554</v>
      </c>
      <c r="B105" s="1" t="s">
        <v>706</v>
      </c>
      <c r="C105" s="1" t="s">
        <v>707</v>
      </c>
      <c r="D105" s="1" t="str">
        <f>_xlfn.CONCAT("&lt;option value=",Таблица3[[#This Row],[Буквенный код]],"&gt;",Таблица3[[#This Row],[Полное наименование]],"&lt;/option&gt;")</f>
        <v>&lt;option value=NZD&gt;Новозеландский доллар&lt;/option&gt;</v>
      </c>
    </row>
    <row r="106" spans="1:4" x14ac:dyDescent="0.2">
      <c r="A106" s="1">
        <v>512</v>
      </c>
      <c r="B106" s="1" t="s">
        <v>708</v>
      </c>
      <c r="C106" s="1" t="s">
        <v>709</v>
      </c>
      <c r="D106" s="1" t="str">
        <f>_xlfn.CONCAT("&lt;option value=",Таблица3[[#This Row],[Буквенный код]],"&gt;",Таблица3[[#This Row],[Полное наименование]],"&lt;/option&gt;")</f>
        <v>&lt;option value=OMR&gt;Оманский риал&lt;/option&gt;</v>
      </c>
    </row>
    <row r="107" spans="1:4" x14ac:dyDescent="0.2">
      <c r="A107" s="1">
        <v>590</v>
      </c>
      <c r="B107" s="1" t="s">
        <v>710</v>
      </c>
      <c r="C107" s="1" t="s">
        <v>711</v>
      </c>
      <c r="D107" s="1" t="str">
        <f>_xlfn.CONCAT("&lt;option value=",Таблица3[[#This Row],[Буквенный код]],"&gt;",Таблица3[[#This Row],[Полное наименование]],"&lt;/option&gt;")</f>
        <v>&lt;option value=PAB&gt;Бальбоа&lt;/option&gt;</v>
      </c>
    </row>
    <row r="108" spans="1:4" x14ac:dyDescent="0.2">
      <c r="A108" s="1">
        <v>604</v>
      </c>
      <c r="B108" s="1" t="s">
        <v>712</v>
      </c>
      <c r="C108" s="1" t="s">
        <v>713</v>
      </c>
      <c r="D108" s="1" t="str">
        <f>_xlfn.CONCAT("&lt;option value=",Таблица3[[#This Row],[Буквенный код]],"&gt;",Таблица3[[#This Row],[Полное наименование]],"&lt;/option&gt;")</f>
        <v>&lt;option value=PEN&gt;Соль&lt;/option&gt;</v>
      </c>
    </row>
    <row r="109" spans="1:4" x14ac:dyDescent="0.2">
      <c r="A109" s="1">
        <v>598</v>
      </c>
      <c r="B109" s="1" t="s">
        <v>714</v>
      </c>
      <c r="C109" s="1" t="s">
        <v>715</v>
      </c>
      <c r="D109" s="1" t="str">
        <f>_xlfn.CONCAT("&lt;option value=",Таблица3[[#This Row],[Буквенный код]],"&gt;",Таблица3[[#This Row],[Полное наименование]],"&lt;/option&gt;")</f>
        <v>&lt;option value=PGK&gt;Кина&lt;/option&gt;</v>
      </c>
    </row>
    <row r="110" spans="1:4" x14ac:dyDescent="0.2">
      <c r="A110" s="1">
        <v>608</v>
      </c>
      <c r="B110" s="1" t="s">
        <v>716</v>
      </c>
      <c r="C110" s="1" t="s">
        <v>717</v>
      </c>
      <c r="D110" s="1" t="str">
        <f>_xlfn.CONCAT("&lt;option value=",Таблица3[[#This Row],[Буквенный код]],"&gt;",Таблица3[[#This Row],[Полное наименование]],"&lt;/option&gt;")</f>
        <v>&lt;option value=PHP&gt;Филиппинское песо&lt;/option&gt;</v>
      </c>
    </row>
    <row r="111" spans="1:4" x14ac:dyDescent="0.2">
      <c r="A111" s="1">
        <v>586</v>
      </c>
      <c r="B111" s="1" t="s">
        <v>718</v>
      </c>
      <c r="C111" s="1" t="s">
        <v>719</v>
      </c>
      <c r="D111" s="1" t="str">
        <f>_xlfn.CONCAT("&lt;option value=",Таблица3[[#This Row],[Буквенный код]],"&gt;",Таблица3[[#This Row],[Полное наименование]],"&lt;/option&gt;")</f>
        <v>&lt;option value=PKR&gt;Пакистанская рупия&lt;/option&gt;</v>
      </c>
    </row>
    <row r="112" spans="1:4" x14ac:dyDescent="0.2">
      <c r="A112" s="1">
        <v>985</v>
      </c>
      <c r="B112" s="1" t="s">
        <v>720</v>
      </c>
      <c r="C112" s="1" t="s">
        <v>721</v>
      </c>
      <c r="D112" s="1" t="str">
        <f>_xlfn.CONCAT("&lt;option value=",Таблица3[[#This Row],[Буквенный код]],"&gt;",Таблица3[[#This Row],[Полное наименование]],"&lt;/option&gt;")</f>
        <v>&lt;option value=PLN&gt;Злотый&lt;/option&gt;</v>
      </c>
    </row>
    <row r="113" spans="1:4" x14ac:dyDescent="0.2">
      <c r="A113" s="1">
        <v>600</v>
      </c>
      <c r="B113" s="1" t="s">
        <v>722</v>
      </c>
      <c r="C113" s="1" t="s">
        <v>723</v>
      </c>
      <c r="D113" s="1" t="str">
        <f>_xlfn.CONCAT("&lt;option value=",Таблица3[[#This Row],[Буквенный код]],"&gt;",Таблица3[[#This Row],[Полное наименование]],"&lt;/option&gt;")</f>
        <v>&lt;option value=PYG&gt;Гуарани&lt;/option&gt;</v>
      </c>
    </row>
    <row r="114" spans="1:4" x14ac:dyDescent="0.2">
      <c r="A114" s="1">
        <v>634</v>
      </c>
      <c r="B114" s="1" t="s">
        <v>724</v>
      </c>
      <c r="C114" s="1" t="s">
        <v>725</v>
      </c>
      <c r="D114" s="1" t="str">
        <f>_xlfn.CONCAT("&lt;option value=",Таблица3[[#This Row],[Буквенный код]],"&gt;",Таблица3[[#This Row],[Полное наименование]],"&lt;/option&gt;")</f>
        <v>&lt;option value=QAR&gt;Катарский риал&lt;/option&gt;</v>
      </c>
    </row>
    <row r="115" spans="1:4" x14ac:dyDescent="0.2">
      <c r="A115" s="1">
        <v>946</v>
      </c>
      <c r="B115" s="1" t="s">
        <v>726</v>
      </c>
      <c r="C115" s="1" t="s">
        <v>727</v>
      </c>
      <c r="D115" s="1" t="str">
        <f>_xlfn.CONCAT("&lt;option value=",Таблица3[[#This Row],[Буквенный код]],"&gt;",Таблица3[[#This Row],[Полное наименование]],"&lt;/option&gt;")</f>
        <v>&lt;option value=RON&gt;Румынский лей&lt;/option&gt;</v>
      </c>
    </row>
    <row r="116" spans="1:4" x14ac:dyDescent="0.2">
      <c r="A116" s="1">
        <v>941</v>
      </c>
      <c r="B116" s="1" t="s">
        <v>728</v>
      </c>
      <c r="C116" s="1" t="s">
        <v>729</v>
      </c>
      <c r="D116" s="1" t="str">
        <f>_xlfn.CONCAT("&lt;option value=",Таблица3[[#This Row],[Буквенный код]],"&gt;",Таблица3[[#This Row],[Полное наименование]],"&lt;/option&gt;")</f>
        <v>&lt;option value=RSD&gt;Сербский динар&lt;/option&gt;</v>
      </c>
    </row>
    <row r="117" spans="1:4" x14ac:dyDescent="0.2">
      <c r="A117" s="1">
        <v>643</v>
      </c>
      <c r="B117" s="1" t="s">
        <v>730</v>
      </c>
      <c r="C117" s="1" t="s">
        <v>731</v>
      </c>
      <c r="D117" s="1" t="str">
        <f>_xlfn.CONCAT("&lt;option value=",Таблица3[[#This Row],[Буквенный код]],"&gt;",Таблица3[[#This Row],[Полное наименование]],"&lt;/option&gt;")</f>
        <v>&lt;option value=RUB&gt;Российский рубль&lt;/option&gt;</v>
      </c>
    </row>
    <row r="118" spans="1:4" x14ac:dyDescent="0.2">
      <c r="A118" s="1">
        <v>646</v>
      </c>
      <c r="B118" s="1" t="s">
        <v>732</v>
      </c>
      <c r="C118" s="1" t="s">
        <v>733</v>
      </c>
      <c r="D118" s="1" t="str">
        <f>_xlfn.CONCAT("&lt;option value=",Таблица3[[#This Row],[Буквенный код]],"&gt;",Таблица3[[#This Row],[Полное наименование]],"&lt;/option&gt;")</f>
        <v>&lt;option value=RWF&gt;Франк Руанды&lt;/option&gt;</v>
      </c>
    </row>
    <row r="119" spans="1:4" x14ac:dyDescent="0.2">
      <c r="A119" s="1">
        <v>682</v>
      </c>
      <c r="B119" s="1" t="s">
        <v>734</v>
      </c>
      <c r="C119" s="1" t="s">
        <v>735</v>
      </c>
      <c r="D119" s="1" t="str">
        <f>_xlfn.CONCAT("&lt;option value=",Таблица3[[#This Row],[Буквенный код]],"&gt;",Таблица3[[#This Row],[Полное наименование]],"&lt;/option&gt;")</f>
        <v>&lt;option value=SAR&gt;Саудовский риял&lt;/option&gt;</v>
      </c>
    </row>
    <row r="120" spans="1:4" x14ac:dyDescent="0.2">
      <c r="A120" s="1">
        <v>90</v>
      </c>
      <c r="B120" s="1" t="s">
        <v>736</v>
      </c>
      <c r="C120" s="1" t="s">
        <v>737</v>
      </c>
      <c r="D120" s="1" t="str">
        <f>_xlfn.CONCAT("&lt;option value=",Таблица3[[#This Row],[Буквенный код]],"&gt;",Таблица3[[#This Row],[Полное наименование]],"&lt;/option&gt;")</f>
        <v>&lt;option value=SBD&gt;Доллар Соломоновых Островов&lt;/option&gt;</v>
      </c>
    </row>
    <row r="121" spans="1:4" x14ac:dyDescent="0.2">
      <c r="A121" s="1">
        <v>690</v>
      </c>
      <c r="B121" s="1" t="s">
        <v>738</v>
      </c>
      <c r="C121" s="1" t="s">
        <v>739</v>
      </c>
      <c r="D121" s="1" t="str">
        <f>_xlfn.CONCAT("&lt;option value=",Таблица3[[#This Row],[Буквенный код]],"&gt;",Таблица3[[#This Row],[Полное наименование]],"&lt;/option&gt;")</f>
        <v>&lt;option value=SCR&gt;Сейшельская рупия&lt;/option&gt;</v>
      </c>
    </row>
    <row r="122" spans="1:4" x14ac:dyDescent="0.2">
      <c r="A122" s="1">
        <v>938</v>
      </c>
      <c r="B122" s="1" t="s">
        <v>740</v>
      </c>
      <c r="C122" s="1" t="s">
        <v>741</v>
      </c>
      <c r="D122" s="1" t="str">
        <f>_xlfn.CONCAT("&lt;option value=",Таблица3[[#This Row],[Буквенный код]],"&gt;",Таблица3[[#This Row],[Полное наименование]],"&lt;/option&gt;")</f>
        <v>&lt;option value=SDG&gt;Суданский фунт&lt;/option&gt;</v>
      </c>
    </row>
    <row r="123" spans="1:4" x14ac:dyDescent="0.2">
      <c r="A123" s="1">
        <v>752</v>
      </c>
      <c r="B123" s="1" t="s">
        <v>742</v>
      </c>
      <c r="C123" s="1" t="s">
        <v>743</v>
      </c>
      <c r="D123" s="1" t="str">
        <f>_xlfn.CONCAT("&lt;option value=",Таблица3[[#This Row],[Буквенный код]],"&gt;",Таблица3[[#This Row],[Полное наименование]],"&lt;/option&gt;")</f>
        <v>&lt;option value=SEK&gt;Шведская крона&lt;/option&gt;</v>
      </c>
    </row>
    <row r="124" spans="1:4" x14ac:dyDescent="0.2">
      <c r="A124" s="1">
        <v>702</v>
      </c>
      <c r="B124" s="1" t="s">
        <v>744</v>
      </c>
      <c r="C124" s="1" t="s">
        <v>745</v>
      </c>
      <c r="D124" s="1" t="str">
        <f>_xlfn.CONCAT("&lt;option value=",Таблица3[[#This Row],[Буквенный код]],"&gt;",Таблица3[[#This Row],[Полное наименование]],"&lt;/option&gt;")</f>
        <v>&lt;option value=SGD&gt;Сингапурский доллар&lt;/option&gt;</v>
      </c>
    </row>
    <row r="125" spans="1:4" x14ac:dyDescent="0.2">
      <c r="A125" s="1">
        <v>654</v>
      </c>
      <c r="B125" s="1" t="s">
        <v>746</v>
      </c>
      <c r="C125" s="1" t="s">
        <v>747</v>
      </c>
      <c r="D125" s="1" t="str">
        <f>_xlfn.CONCAT("&lt;option value=",Таблица3[[#This Row],[Буквенный код]],"&gt;",Таблица3[[#This Row],[Полное наименование]],"&lt;/option&gt;")</f>
        <v>&lt;option value=SHP&gt;Фунт Святой Елены&lt;/option&gt;</v>
      </c>
    </row>
    <row r="126" spans="1:4" x14ac:dyDescent="0.2">
      <c r="A126" s="1">
        <v>694</v>
      </c>
      <c r="B126" s="1" t="s">
        <v>748</v>
      </c>
      <c r="C126" s="1" t="s">
        <v>749</v>
      </c>
      <c r="D126" s="1" t="str">
        <f>_xlfn.CONCAT("&lt;option value=",Таблица3[[#This Row],[Буквенный код]],"&gt;",Таблица3[[#This Row],[Полное наименование]],"&lt;/option&gt;")</f>
        <v>&lt;option value=SLL&gt;Леоне&lt;/option&gt;</v>
      </c>
    </row>
    <row r="127" spans="1:4" x14ac:dyDescent="0.2">
      <c r="A127" s="1">
        <v>706</v>
      </c>
      <c r="B127" s="1" t="s">
        <v>750</v>
      </c>
      <c r="C127" s="1" t="s">
        <v>751</v>
      </c>
      <c r="D127" s="1" t="str">
        <f>_xlfn.CONCAT("&lt;option value=",Таблица3[[#This Row],[Буквенный код]],"&gt;",Таблица3[[#This Row],[Полное наименование]],"&lt;/option&gt;")</f>
        <v>&lt;option value=SOS&gt;Сомалийский шиллинг&lt;/option&gt;</v>
      </c>
    </row>
    <row r="128" spans="1:4" x14ac:dyDescent="0.2">
      <c r="A128" s="1">
        <v>968</v>
      </c>
      <c r="B128" s="1" t="s">
        <v>752</v>
      </c>
      <c r="C128" s="1" t="s">
        <v>753</v>
      </c>
      <c r="D128" s="1" t="str">
        <f>_xlfn.CONCAT("&lt;option value=",Таблица3[[#This Row],[Буквенный код]],"&gt;",Таблица3[[#This Row],[Полное наименование]],"&lt;/option&gt;")</f>
        <v>&lt;option value=SRD&gt;Суринамский доллар&lt;/option&gt;</v>
      </c>
    </row>
    <row r="129" spans="1:4" x14ac:dyDescent="0.2">
      <c r="A129" s="1">
        <v>728</v>
      </c>
      <c r="B129" s="1" t="s">
        <v>754</v>
      </c>
      <c r="C129" s="1" t="s">
        <v>755</v>
      </c>
      <c r="D129" s="1" t="str">
        <f>_xlfn.CONCAT("&lt;option value=",Таблица3[[#This Row],[Буквенный код]],"&gt;",Таблица3[[#This Row],[Полное наименование]],"&lt;/option&gt;")</f>
        <v>&lt;option value=SSP&gt;Южносуданский фунт&lt;/option&gt;</v>
      </c>
    </row>
    <row r="130" spans="1:4" x14ac:dyDescent="0.2">
      <c r="A130" s="1">
        <v>930</v>
      </c>
      <c r="B130" s="1" t="s">
        <v>756</v>
      </c>
      <c r="C130" s="1" t="s">
        <v>757</v>
      </c>
      <c r="D130" s="1" t="str">
        <f>_xlfn.CONCAT("&lt;option value=",Таблица3[[#This Row],[Буквенный код]],"&gt;",Таблица3[[#This Row],[Полное наименование]],"&lt;/option&gt;")</f>
        <v>&lt;option value=STN&gt;Добра&lt;/option&gt;</v>
      </c>
    </row>
    <row r="131" spans="1:4" x14ac:dyDescent="0.2">
      <c r="A131" s="1">
        <v>222</v>
      </c>
      <c r="B131" s="1" t="s">
        <v>758</v>
      </c>
      <c r="C131" s="1" t="s">
        <v>759</v>
      </c>
      <c r="D131" s="1" t="str">
        <f>_xlfn.CONCAT("&lt;option value=",Таблица3[[#This Row],[Буквенный код]],"&gt;",Таблица3[[#This Row],[Полное наименование]],"&lt;/option&gt;")</f>
        <v>&lt;option value=SVC&gt;Сальвадорский колон&lt;/option&gt;</v>
      </c>
    </row>
    <row r="132" spans="1:4" x14ac:dyDescent="0.2">
      <c r="A132" s="1">
        <v>760</v>
      </c>
      <c r="B132" s="1" t="s">
        <v>760</v>
      </c>
      <c r="C132" s="1" t="s">
        <v>761</v>
      </c>
      <c r="D132" s="1" t="str">
        <f>_xlfn.CONCAT("&lt;option value=",Таблица3[[#This Row],[Буквенный код]],"&gt;",Таблица3[[#This Row],[Полное наименование]],"&lt;/option&gt;")</f>
        <v>&lt;option value=SYP&gt;Сирийский фунт&lt;/option&gt;</v>
      </c>
    </row>
    <row r="133" spans="1:4" x14ac:dyDescent="0.2">
      <c r="A133" s="1">
        <v>748</v>
      </c>
      <c r="B133" s="1" t="s">
        <v>762</v>
      </c>
      <c r="C133" s="1" t="s">
        <v>763</v>
      </c>
      <c r="D133" s="1" t="str">
        <f>_xlfn.CONCAT("&lt;option value=",Таблица3[[#This Row],[Буквенный код]],"&gt;",Таблица3[[#This Row],[Полное наименование]],"&lt;/option&gt;")</f>
        <v>&lt;option value=SZL&gt;Лилангени&lt;/option&gt;</v>
      </c>
    </row>
    <row r="134" spans="1:4" x14ac:dyDescent="0.2">
      <c r="A134" s="1">
        <v>764</v>
      </c>
      <c r="B134" s="1" t="s">
        <v>764</v>
      </c>
      <c r="C134" s="1" t="s">
        <v>765</v>
      </c>
      <c r="D134" s="1" t="str">
        <f>_xlfn.CONCAT("&lt;option value=",Таблица3[[#This Row],[Буквенный код]],"&gt;",Таблица3[[#This Row],[Полное наименование]],"&lt;/option&gt;")</f>
        <v>&lt;option value=THB&gt;Бат&lt;/option&gt;</v>
      </c>
    </row>
    <row r="135" spans="1:4" x14ac:dyDescent="0.2">
      <c r="A135" s="1">
        <v>972</v>
      </c>
      <c r="B135" s="1" t="s">
        <v>766</v>
      </c>
      <c r="C135" s="1" t="s">
        <v>767</v>
      </c>
      <c r="D135" s="1" t="str">
        <f>_xlfn.CONCAT("&lt;option value=",Таблица3[[#This Row],[Буквенный код]],"&gt;",Таблица3[[#This Row],[Полное наименование]],"&lt;/option&gt;")</f>
        <v>&lt;option value=TJS&gt;Сомони&lt;/option&gt;</v>
      </c>
    </row>
    <row r="136" spans="1:4" x14ac:dyDescent="0.2">
      <c r="A136" s="1">
        <v>934</v>
      </c>
      <c r="B136" s="1" t="s">
        <v>768</v>
      </c>
      <c r="C136" s="1" t="s">
        <v>769</v>
      </c>
      <c r="D136" s="1" t="str">
        <f>_xlfn.CONCAT("&lt;option value=",Таблица3[[#This Row],[Буквенный код]],"&gt;",Таблица3[[#This Row],[Полное наименование]],"&lt;/option&gt;")</f>
        <v>&lt;option value=TMT&gt;Новый туркменский манат&lt;/option&gt;</v>
      </c>
    </row>
    <row r="137" spans="1:4" x14ac:dyDescent="0.2">
      <c r="A137" s="1">
        <v>788</v>
      </c>
      <c r="B137" s="1" t="s">
        <v>770</v>
      </c>
      <c r="C137" s="1" t="s">
        <v>771</v>
      </c>
      <c r="D137" s="1" t="str">
        <f>_xlfn.CONCAT("&lt;option value=",Таблица3[[#This Row],[Буквенный код]],"&gt;",Таблица3[[#This Row],[Полное наименование]],"&lt;/option&gt;")</f>
        <v>&lt;option value=TND&gt;Тунисский динар&lt;/option&gt;</v>
      </c>
    </row>
    <row r="138" spans="1:4" x14ac:dyDescent="0.2">
      <c r="A138" s="1">
        <v>776</v>
      </c>
      <c r="B138" s="1" t="s">
        <v>772</v>
      </c>
      <c r="C138" s="1" t="s">
        <v>773</v>
      </c>
      <c r="D138" s="1" t="str">
        <f>_xlfn.CONCAT("&lt;option value=",Таблица3[[#This Row],[Буквенный код]],"&gt;",Таблица3[[#This Row],[Полное наименование]],"&lt;/option&gt;")</f>
        <v>&lt;option value=TOP&gt;Паанга&lt;/option&gt;</v>
      </c>
    </row>
    <row r="139" spans="1:4" x14ac:dyDescent="0.2">
      <c r="A139" s="1">
        <v>949</v>
      </c>
      <c r="B139" s="1" t="s">
        <v>774</v>
      </c>
      <c r="C139" s="1" t="s">
        <v>775</v>
      </c>
      <c r="D139" s="1" t="str">
        <f>_xlfn.CONCAT("&lt;option value=",Таблица3[[#This Row],[Буквенный код]],"&gt;",Таблица3[[#This Row],[Полное наименование]],"&lt;/option&gt;")</f>
        <v>&lt;option value=TRY&gt;Турецкая лира&lt;/option&gt;</v>
      </c>
    </row>
    <row r="140" spans="1:4" x14ac:dyDescent="0.2">
      <c r="A140" s="1">
        <v>780</v>
      </c>
      <c r="B140" s="1" t="s">
        <v>776</v>
      </c>
      <c r="C140" s="1" t="s">
        <v>777</v>
      </c>
      <c r="D140" s="1" t="str">
        <f>_xlfn.CONCAT("&lt;option value=",Таблица3[[#This Row],[Буквенный код]],"&gt;",Таблица3[[#This Row],[Полное наименование]],"&lt;/option&gt;")</f>
        <v>&lt;option value=TTD&gt;Доллар Тринидада и Тобаго&lt;/option&gt;</v>
      </c>
    </row>
    <row r="141" spans="1:4" x14ac:dyDescent="0.2">
      <c r="A141" s="1">
        <v>901</v>
      </c>
      <c r="B141" s="1" t="s">
        <v>778</v>
      </c>
      <c r="C141" s="1" t="s">
        <v>779</v>
      </c>
      <c r="D141" s="1" t="str">
        <f>_xlfn.CONCAT("&lt;option value=",Таблица3[[#This Row],[Буквенный код]],"&gt;",Таблица3[[#This Row],[Полное наименование]],"&lt;/option&gt;")</f>
        <v>&lt;option value=TWD&gt;Новый тайваньский доллар&lt;/option&gt;</v>
      </c>
    </row>
    <row r="142" spans="1:4" x14ac:dyDescent="0.2">
      <c r="A142" s="1">
        <v>834</v>
      </c>
      <c r="B142" s="1" t="s">
        <v>780</v>
      </c>
      <c r="C142" s="1" t="s">
        <v>781</v>
      </c>
      <c r="D142" s="1" t="str">
        <f>_xlfn.CONCAT("&lt;option value=",Таблица3[[#This Row],[Буквенный код]],"&gt;",Таблица3[[#This Row],[Полное наименование]],"&lt;/option&gt;")</f>
        <v>&lt;option value=TZS&gt;Танзанийский шиллинг&lt;/option&gt;</v>
      </c>
    </row>
    <row r="143" spans="1:4" x14ac:dyDescent="0.2">
      <c r="A143" s="1">
        <v>980</v>
      </c>
      <c r="B143" s="1" t="s">
        <v>782</v>
      </c>
      <c r="C143" s="1" t="s">
        <v>783</v>
      </c>
      <c r="D143" s="1" t="str">
        <f>_xlfn.CONCAT("&lt;option value=",Таблица3[[#This Row],[Буквенный код]],"&gt;",Таблица3[[#This Row],[Полное наименование]],"&lt;/option&gt;")</f>
        <v>&lt;option value=UAH&gt;Гривна&lt;/option&gt;</v>
      </c>
    </row>
    <row r="144" spans="1:4" x14ac:dyDescent="0.2">
      <c r="A144" s="1">
        <v>800</v>
      </c>
      <c r="B144" s="1" t="s">
        <v>784</v>
      </c>
      <c r="C144" s="1" t="s">
        <v>785</v>
      </c>
      <c r="D144" s="1" t="str">
        <f>_xlfn.CONCAT("&lt;option value=",Таблица3[[#This Row],[Буквенный код]],"&gt;",Таблица3[[#This Row],[Полное наименование]],"&lt;/option&gt;")</f>
        <v>&lt;option value=UGX&gt;Угандийский шиллинг&lt;/option&gt;</v>
      </c>
    </row>
    <row r="145" spans="1:4" x14ac:dyDescent="0.2">
      <c r="A145" s="1">
        <v>840</v>
      </c>
      <c r="B145" s="1" t="s">
        <v>786</v>
      </c>
      <c r="C145" s="1" t="s">
        <v>787</v>
      </c>
      <c r="D145" s="1" t="str">
        <f>_xlfn.CONCAT("&lt;option value=",Таблица3[[#This Row],[Буквенный код]],"&gt;",Таблица3[[#This Row],[Полное наименование]],"&lt;/option&gt;")</f>
        <v>&lt;option value=USD&gt;Доллар США&lt;/option&gt;</v>
      </c>
    </row>
    <row r="146" spans="1:4" x14ac:dyDescent="0.2">
      <c r="A146" s="1">
        <v>940</v>
      </c>
      <c r="B146" s="1" t="s">
        <v>788</v>
      </c>
      <c r="C146" s="1" t="s">
        <v>789</v>
      </c>
      <c r="D146" s="1" t="str">
        <f>_xlfn.CONCAT("&lt;option value=",Таблица3[[#This Row],[Буквенный код]],"&gt;",Таблица3[[#This Row],[Полное наименование]],"&lt;/option&gt;")</f>
        <v>&lt;option value=UYI&gt;Уругвайское песо в индексированных единицах&lt;/option&gt;</v>
      </c>
    </row>
    <row r="147" spans="1:4" x14ac:dyDescent="0.2">
      <c r="A147" s="1">
        <v>858</v>
      </c>
      <c r="B147" s="1" t="s">
        <v>790</v>
      </c>
      <c r="C147" s="1" t="s">
        <v>791</v>
      </c>
      <c r="D147" s="1" t="str">
        <f>_xlfn.CONCAT("&lt;option value=",Таблица3[[#This Row],[Буквенный код]],"&gt;",Таблица3[[#This Row],[Полное наименование]],"&lt;/option&gt;")</f>
        <v>&lt;option value=UYU&gt;Уругвайское песо&lt;/option&gt;</v>
      </c>
    </row>
    <row r="148" spans="1:4" x14ac:dyDescent="0.2">
      <c r="A148" s="1">
        <v>860</v>
      </c>
      <c r="B148" s="1" t="s">
        <v>792</v>
      </c>
      <c r="C148" s="1" t="s">
        <v>793</v>
      </c>
      <c r="D148" s="1" t="str">
        <f>_xlfn.CONCAT("&lt;option value=",Таблица3[[#This Row],[Буквенный код]],"&gt;",Таблица3[[#This Row],[Полное наименование]],"&lt;/option&gt;")</f>
        <v>&lt;option value=UZS&gt;Узбекский сум&lt;/option&gt;</v>
      </c>
    </row>
    <row r="149" spans="1:4" x14ac:dyDescent="0.2">
      <c r="A149" s="1">
        <v>928</v>
      </c>
      <c r="B149" s="1" t="s">
        <v>794</v>
      </c>
      <c r="C149" s="1" t="s">
        <v>795</v>
      </c>
      <c r="D149" s="1" t="str">
        <f>_xlfn.CONCAT("&lt;option value=",Таблица3[[#This Row],[Буквенный код]],"&gt;",Таблица3[[#This Row],[Полное наименование]],"&lt;/option&gt;")</f>
        <v>&lt;option value=VES&gt;Боливар Соберано&lt;/option&gt;</v>
      </c>
    </row>
    <row r="150" spans="1:4" x14ac:dyDescent="0.2">
      <c r="A150" s="1">
        <v>704</v>
      </c>
      <c r="B150" s="1" t="s">
        <v>796</v>
      </c>
      <c r="C150" s="1" t="s">
        <v>797</v>
      </c>
      <c r="D150" s="1" t="str">
        <f>_xlfn.CONCAT("&lt;option value=",Таблица3[[#This Row],[Буквенный код]],"&gt;",Таблица3[[#This Row],[Полное наименование]],"&lt;/option&gt;")</f>
        <v>&lt;option value=VND&gt;Донг&lt;/option&gt;</v>
      </c>
    </row>
    <row r="151" spans="1:4" x14ac:dyDescent="0.2">
      <c r="A151" s="1">
        <v>548</v>
      </c>
      <c r="B151" s="1" t="s">
        <v>798</v>
      </c>
      <c r="C151" s="1" t="s">
        <v>799</v>
      </c>
      <c r="D151" s="1" t="str">
        <f>_xlfn.CONCAT("&lt;option value=",Таблица3[[#This Row],[Буквенный код]],"&gt;",Таблица3[[#This Row],[Полное наименование]],"&lt;/option&gt;")</f>
        <v>&lt;option value=VUV&gt;Вату&lt;/option&gt;</v>
      </c>
    </row>
    <row r="152" spans="1:4" x14ac:dyDescent="0.2">
      <c r="A152" s="1">
        <v>882</v>
      </c>
      <c r="B152" s="1" t="s">
        <v>800</v>
      </c>
      <c r="C152" s="1" t="s">
        <v>801</v>
      </c>
      <c r="D152" s="1" t="str">
        <f>_xlfn.CONCAT("&lt;option value=",Таблица3[[#This Row],[Буквенный код]],"&gt;",Таблица3[[#This Row],[Полное наименование]],"&lt;/option&gt;")</f>
        <v>&lt;option value=WST&gt;Тала&lt;/option&gt;</v>
      </c>
    </row>
    <row r="153" spans="1:4" x14ac:dyDescent="0.2">
      <c r="A153" s="1">
        <v>950</v>
      </c>
      <c r="B153" s="1" t="s">
        <v>802</v>
      </c>
      <c r="C153" s="1" t="s">
        <v>818</v>
      </c>
      <c r="D153" s="1" t="str">
        <f>_xlfn.CONCAT("&lt;option value=",Таблица3[[#This Row],[Буквенный код]],"&gt;",Таблица3[[#This Row],[Полное наименование]],"&lt;/option&gt;")</f>
        <v>&lt;option value=XAF&gt;Франк КФА ВЕАС&lt;/option&gt;</v>
      </c>
    </row>
    <row r="154" spans="1:4" x14ac:dyDescent="0.2">
      <c r="A154" s="1">
        <v>951</v>
      </c>
      <c r="B154" s="1" t="s">
        <v>803</v>
      </c>
      <c r="C154" s="1" t="s">
        <v>804</v>
      </c>
      <c r="D154" s="1" t="str">
        <f>_xlfn.CONCAT("&lt;option value=",Таблица3[[#This Row],[Буквенный код]],"&gt;",Таблица3[[#This Row],[Полное наименование]],"&lt;/option&gt;")</f>
        <v>&lt;option value=XCD&gt;Восточно-карибский доллар&lt;/option&gt;</v>
      </c>
    </row>
    <row r="155" spans="1:4" x14ac:dyDescent="0.2">
      <c r="A155" s="1">
        <v>960</v>
      </c>
      <c r="B155" s="1" t="s">
        <v>805</v>
      </c>
      <c r="C155" s="1" t="s">
        <v>806</v>
      </c>
      <c r="D155" s="1" t="str">
        <f>_xlfn.CONCAT("&lt;option value=",Таблица3[[#This Row],[Буквенный код]],"&gt;",Таблица3[[#This Row],[Полное наименование]],"&lt;/option&gt;")</f>
        <v>&lt;option value=XDR&gt;СДР (специальные права заимствования)&lt;/option&gt;</v>
      </c>
    </row>
    <row r="156" spans="1:4" x14ac:dyDescent="0.2">
      <c r="A156" s="1">
        <v>952</v>
      </c>
      <c r="B156" s="1" t="s">
        <v>807</v>
      </c>
      <c r="C156" s="1" t="s">
        <v>819</v>
      </c>
      <c r="D156" s="1" t="str">
        <f>_xlfn.CONCAT("&lt;option value=",Таблица3[[#This Row],[Буквенный код]],"&gt;",Таблица3[[#This Row],[Полное наименование]],"&lt;/option&gt;")</f>
        <v>&lt;option value=XOF&gt;Франк КФА ВСЕАО&lt;/option&gt;</v>
      </c>
    </row>
    <row r="157" spans="1:4" x14ac:dyDescent="0.2">
      <c r="A157" s="1">
        <v>953</v>
      </c>
      <c r="B157" s="1" t="s">
        <v>808</v>
      </c>
      <c r="C157" s="1" t="s">
        <v>809</v>
      </c>
      <c r="D157" s="1" t="str">
        <f>_xlfn.CONCAT("&lt;option value=",Таблица3[[#This Row],[Буквенный код]],"&gt;",Таблица3[[#This Row],[Полное наименование]],"&lt;/option&gt;")</f>
        <v>&lt;option value=XPF&gt;Франк КФП&lt;/option&gt;</v>
      </c>
    </row>
    <row r="158" spans="1:4" x14ac:dyDescent="0.2">
      <c r="A158" s="1">
        <v>886</v>
      </c>
      <c r="B158" s="1" t="s">
        <v>810</v>
      </c>
      <c r="C158" s="1" t="s">
        <v>811</v>
      </c>
      <c r="D158" s="1" t="str">
        <f>_xlfn.CONCAT("&lt;option value=",Таблица3[[#This Row],[Буквенный код]],"&gt;",Таблица3[[#This Row],[Полное наименование]],"&lt;/option&gt;")</f>
        <v>&lt;option value=YER&gt;Йеменский риал&lt;/option&gt;</v>
      </c>
    </row>
    <row r="159" spans="1:4" x14ac:dyDescent="0.2">
      <c r="A159" s="1">
        <v>710</v>
      </c>
      <c r="B159" s="1" t="s">
        <v>812</v>
      </c>
      <c r="C159" s="1" t="s">
        <v>813</v>
      </c>
      <c r="D159" s="1" t="str">
        <f>_xlfn.CONCAT("&lt;option value=",Таблица3[[#This Row],[Буквенный код]],"&gt;",Таблица3[[#This Row],[Полное наименование]],"&lt;/option&gt;")</f>
        <v>&lt;option value=ZAR&gt;Рэнд&lt;/option&gt;</v>
      </c>
    </row>
    <row r="160" spans="1:4" x14ac:dyDescent="0.2">
      <c r="A160" s="1">
        <v>967</v>
      </c>
      <c r="B160" s="1" t="s">
        <v>814</v>
      </c>
      <c r="C160" s="1" t="s">
        <v>815</v>
      </c>
      <c r="D160" s="1" t="str">
        <f>_xlfn.CONCAT("&lt;option value=",Таблица3[[#This Row],[Буквенный код]],"&gt;",Таблица3[[#This Row],[Полное наименование]],"&lt;/option&gt;")</f>
        <v>&lt;option value=ZMW&gt;Замбийская квача&lt;/option&gt;</v>
      </c>
    </row>
    <row r="161" spans="1:4" x14ac:dyDescent="0.2">
      <c r="A161" s="1">
        <v>932</v>
      </c>
      <c r="B161" s="1" t="s">
        <v>816</v>
      </c>
      <c r="C161" s="1" t="s">
        <v>817</v>
      </c>
      <c r="D161" s="1" t="str">
        <f>_xlfn.CONCAT("&lt;option value=",Таблица3[[#This Row],[Буквенный код]],"&gt;",Таблица3[[#This Row],[Полное наименование]],"&lt;/option&gt;")</f>
        <v>&lt;option value=ZWL&gt;Доллар Зимбабве&lt;/option&gt;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64DFD-0244-4565-B0C9-98D12E4E8E13}">
  <dimension ref="A1:C19"/>
  <sheetViews>
    <sheetView workbookViewId="0">
      <selection activeCell="C2" sqref="C2:C19"/>
    </sheetView>
  </sheetViews>
  <sheetFormatPr defaultRowHeight="15" x14ac:dyDescent="0.25"/>
  <cols>
    <col min="1" max="1" width="11.85546875" customWidth="1"/>
    <col min="2" max="2" width="52.140625" bestFit="1" customWidth="1"/>
  </cols>
  <sheetData>
    <row r="1" spans="1:3" x14ac:dyDescent="0.25">
      <c r="A1" t="s">
        <v>498</v>
      </c>
      <c r="B1" t="s">
        <v>841</v>
      </c>
      <c r="C1" t="s">
        <v>2779</v>
      </c>
    </row>
    <row r="2" spans="1:3" x14ac:dyDescent="0.25">
      <c r="A2" s="2" t="s">
        <v>842</v>
      </c>
      <c r="B2" t="s">
        <v>823</v>
      </c>
      <c r="C2" t="str">
        <f>_xlfn.CONCAT("&lt;option value=",Таблица4[[#This Row],[Код]],"&gt;",Таблица4[[#This Row],[Наименование]],"&lt;/option&gt;")</f>
        <v>&lt;option value=00&gt;Отсутствие предшествующей таможенной процедуры&lt;/option&gt;</v>
      </c>
    </row>
    <row r="3" spans="1:3" x14ac:dyDescent="0.25">
      <c r="A3" s="2" t="s">
        <v>2766</v>
      </c>
      <c r="B3" t="s">
        <v>824</v>
      </c>
      <c r="C3" t="str">
        <f>_xlfn.CONCAT("&lt;option value=",Таблица4[[#This Row],[Код]],"&gt;",Таблица4[[#This Row],[Наименование]],"&lt;/option&gt;")</f>
        <v>&lt;option value=10&gt;Экспорт&lt;/option&gt;</v>
      </c>
    </row>
    <row r="4" spans="1:3" x14ac:dyDescent="0.25">
      <c r="A4" s="2" t="s">
        <v>2780</v>
      </c>
      <c r="B4" t="s">
        <v>825</v>
      </c>
      <c r="C4" t="str">
        <f>_xlfn.CONCAT("&lt;option value=",Таблица4[[#This Row],[Код]],"&gt;",Таблица4[[#This Row],[Наименование]],"&lt;/option&gt;")</f>
        <v>&lt;option value=21&gt;Переработка вне таможенной территории&lt;/option&gt;</v>
      </c>
    </row>
    <row r="5" spans="1:3" x14ac:dyDescent="0.25">
      <c r="A5" s="2" t="s">
        <v>2781</v>
      </c>
      <c r="B5" t="s">
        <v>826</v>
      </c>
      <c r="C5" t="str">
        <f>_xlfn.CONCAT("&lt;option value=",Таблица4[[#This Row],[Код]],"&gt;",Таблица4[[#This Row],[Наименование]],"&lt;/option&gt;")</f>
        <v>&lt;option value=23&gt;Временный вывоз&lt;/option&gt;</v>
      </c>
    </row>
    <row r="6" spans="1:3" x14ac:dyDescent="0.25">
      <c r="A6" s="2" t="s">
        <v>2782</v>
      </c>
      <c r="B6" t="s">
        <v>827</v>
      </c>
      <c r="C6" t="str">
        <f>_xlfn.CONCAT("&lt;option value=",Таблица4[[#This Row],[Код]],"&gt;",Таблица4[[#This Row],[Наименование]],"&lt;/option&gt;")</f>
        <v>&lt;option value=31&gt;Реэкспорт&lt;/option&gt;</v>
      </c>
    </row>
    <row r="7" spans="1:3" x14ac:dyDescent="0.25">
      <c r="A7" s="2" t="s">
        <v>2783</v>
      </c>
      <c r="B7" t="s">
        <v>828</v>
      </c>
      <c r="C7" t="str">
        <f>_xlfn.CONCAT("&lt;option value=",Таблица4[[#This Row],[Код]],"&gt;",Таблица4[[#This Row],[Наименование]],"&lt;/option&gt;")</f>
        <v>&lt;option value=40&gt;Выпуск для внутреннего потребления&lt;/option&gt;</v>
      </c>
    </row>
    <row r="8" spans="1:3" x14ac:dyDescent="0.25">
      <c r="A8" s="2" t="s">
        <v>2784</v>
      </c>
      <c r="B8" t="s">
        <v>829</v>
      </c>
      <c r="C8" t="str">
        <f>_xlfn.CONCAT("&lt;option value=",Таблица4[[#This Row],[Код]],"&gt;",Таблица4[[#This Row],[Наименование]],"&lt;/option&gt;")</f>
        <v>&lt;option value=51&gt;Переработка на таможенной территории&lt;/option&gt;</v>
      </c>
    </row>
    <row r="9" spans="1:3" x14ac:dyDescent="0.25">
      <c r="A9" s="2" t="s">
        <v>2785</v>
      </c>
      <c r="B9" t="s">
        <v>830</v>
      </c>
      <c r="C9" t="str">
        <f>_xlfn.CONCAT("&lt;option value=",Таблица4[[#This Row],[Код]],"&gt;",Таблица4[[#This Row],[Наименование]],"&lt;/option&gt;")</f>
        <v>&lt;option value=53&gt;Временный ввоз (допуск)&lt;/option&gt;</v>
      </c>
    </row>
    <row r="10" spans="1:3" x14ac:dyDescent="0.25">
      <c r="A10" s="2" t="s">
        <v>2786</v>
      </c>
      <c r="B10" t="s">
        <v>831</v>
      </c>
      <c r="C10" t="str">
        <f>_xlfn.CONCAT("&lt;option value=",Таблица4[[#This Row],[Код]],"&gt;",Таблица4[[#This Row],[Наименование]],"&lt;/option&gt;")</f>
        <v>&lt;option value=60&gt;Реимпорт&lt;/option&gt;</v>
      </c>
    </row>
    <row r="11" spans="1:3" x14ac:dyDescent="0.25">
      <c r="A11" s="2" t="s">
        <v>2787</v>
      </c>
      <c r="B11" t="s">
        <v>832</v>
      </c>
      <c r="C11" t="str">
        <f>_xlfn.CONCAT("&lt;option value=",Таблица4[[#This Row],[Код]],"&gt;",Таблица4[[#This Row],[Наименование]],"&lt;/option&gt;")</f>
        <v>&lt;option value=70&gt;Таможенный склад&lt;/option&gt;</v>
      </c>
    </row>
    <row r="12" spans="1:3" x14ac:dyDescent="0.25">
      <c r="A12" s="2" t="s">
        <v>2788</v>
      </c>
      <c r="B12" t="s">
        <v>833</v>
      </c>
      <c r="C12" t="str">
        <f>_xlfn.CONCAT("&lt;option value=",Таблица4[[#This Row],[Код]],"&gt;",Таблица4[[#This Row],[Наименование]],"&lt;/option&gt;")</f>
        <v>&lt;option value=77&gt;Свободный склад&lt;/option&gt;</v>
      </c>
    </row>
    <row r="13" spans="1:3" x14ac:dyDescent="0.25">
      <c r="A13" s="2" t="s">
        <v>2789</v>
      </c>
      <c r="B13" t="s">
        <v>834</v>
      </c>
      <c r="C13" t="str">
        <f>_xlfn.CONCAT("&lt;option value=",Таблица4[[#This Row],[Код]],"&gt;",Таблица4[[#This Row],[Наименование]],"&lt;/option&gt;")</f>
        <v>&lt;option value=78&gt;Свободная таможенная зона&lt;/option&gt;</v>
      </c>
    </row>
    <row r="14" spans="1:3" x14ac:dyDescent="0.25">
      <c r="A14" s="2" t="s">
        <v>2790</v>
      </c>
      <c r="B14" t="s">
        <v>835</v>
      </c>
      <c r="C14" t="str">
        <f>_xlfn.CONCAT("&lt;option value=",Таблица4[[#This Row],[Код]],"&gt;",Таблица4[[#This Row],[Наименование]],"&lt;/option&gt;")</f>
        <v>&lt;option value=80&gt;Таможенный транзит&lt;/option&gt;</v>
      </c>
    </row>
    <row r="15" spans="1:3" x14ac:dyDescent="0.25">
      <c r="A15" s="2" t="s">
        <v>2791</v>
      </c>
      <c r="B15" t="s">
        <v>836</v>
      </c>
      <c r="C15" t="str">
        <f>_xlfn.CONCAT("&lt;option value=",Таблица4[[#This Row],[Код]],"&gt;",Таблица4[[#This Row],[Наименование]],"&lt;/option&gt;")</f>
        <v>&lt;option value=90&gt;Специальная таможенная процедура&lt;/option&gt;</v>
      </c>
    </row>
    <row r="16" spans="1:3" x14ac:dyDescent="0.25">
      <c r="A16" s="2" t="s">
        <v>2792</v>
      </c>
      <c r="B16" t="s">
        <v>837</v>
      </c>
      <c r="C16" t="str">
        <f>_xlfn.CONCAT("&lt;option value=",Таблица4[[#This Row],[Код]],"&gt;",Таблица4[[#This Row],[Наименование]],"&lt;/option&gt;")</f>
        <v>&lt;option value=91&gt;Переработка для внутреннего потребления&lt;/option&gt;</v>
      </c>
    </row>
    <row r="17" spans="1:3" x14ac:dyDescent="0.25">
      <c r="A17" s="2" t="s">
        <v>2793</v>
      </c>
      <c r="B17" t="s">
        <v>838</v>
      </c>
      <c r="C17" t="str">
        <f>_xlfn.CONCAT("&lt;option value=",Таблица4[[#This Row],[Код]],"&gt;",Таблица4[[#This Row],[Наименование]],"&lt;/option&gt;")</f>
        <v>&lt;option value=93&gt;Уничтожение&lt;/option&gt;</v>
      </c>
    </row>
    <row r="18" spans="1:3" x14ac:dyDescent="0.25">
      <c r="A18" s="2" t="s">
        <v>2794</v>
      </c>
      <c r="B18" t="s">
        <v>839</v>
      </c>
      <c r="C18" t="str">
        <f>_xlfn.CONCAT("&lt;option value=",Таблица4[[#This Row],[Код]],"&gt;",Таблица4[[#This Row],[Наименование]],"&lt;/option&gt;")</f>
        <v>&lt;option value=94&gt;Отказ в пользу государства&lt;/option&gt;</v>
      </c>
    </row>
    <row r="19" spans="1:3" x14ac:dyDescent="0.25">
      <c r="A19" s="2" t="s">
        <v>2795</v>
      </c>
      <c r="B19" t="s">
        <v>840</v>
      </c>
      <c r="C19" t="str">
        <f>_xlfn.CONCAT("&lt;option value=",Таблица4[[#This Row],[Код]],"&gt;",Таблица4[[#This Row],[Наименование]],"&lt;/option&gt;")</f>
        <v>&lt;option value=96&gt;Беспошлинная торговля&lt;/option&gt;</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B804-C479-4798-8309-7E6F5EE0DB7A}">
  <dimension ref="A1:C13"/>
  <sheetViews>
    <sheetView workbookViewId="0">
      <selection activeCell="C2" sqref="C2:C13"/>
    </sheetView>
  </sheetViews>
  <sheetFormatPr defaultRowHeight="15" x14ac:dyDescent="0.25"/>
  <cols>
    <col min="1" max="1" width="11.85546875" customWidth="1"/>
    <col min="2" max="2" width="91.28515625" bestFit="1" customWidth="1"/>
  </cols>
  <sheetData>
    <row r="1" spans="1:3" x14ac:dyDescent="0.25">
      <c r="A1" t="s">
        <v>498</v>
      </c>
      <c r="B1" t="s">
        <v>841</v>
      </c>
      <c r="C1" t="s">
        <v>2779</v>
      </c>
    </row>
    <row r="2" spans="1:3" x14ac:dyDescent="0.25">
      <c r="A2">
        <v>10</v>
      </c>
      <c r="B2" t="s">
        <v>848</v>
      </c>
      <c r="C2" t="str">
        <f>_xlfn.CONCAT("&lt;option value=",Таблица5[[#This Row],[Код]],"&gt;",Таблица5[[#This Row],[Наименование]],"&lt;/option&gt;")</f>
        <v>&lt;option value=10&gt;Морской/речной транспорт&lt;/option&gt;</v>
      </c>
    </row>
    <row r="3" spans="1:3" x14ac:dyDescent="0.25">
      <c r="A3">
        <v>20</v>
      </c>
      <c r="B3" t="s">
        <v>849</v>
      </c>
      <c r="C3" t="str">
        <f>_xlfn.CONCAT("&lt;option value=",Таблица5[[#This Row],[Код]],"&gt;",Таблица5[[#This Row],[Наименование]],"&lt;/option&gt;")</f>
        <v>&lt;option value=20&gt;Железнодорожный транспорт&lt;/option&gt;</v>
      </c>
    </row>
    <row r="4" spans="1:3" x14ac:dyDescent="0.25">
      <c r="A4">
        <v>30</v>
      </c>
      <c r="B4" t="s">
        <v>850</v>
      </c>
      <c r="C4" t="str">
        <f>_xlfn.CONCAT("&lt;option value=",Таблица5[[#This Row],[Код]],"&gt;",Таблица5[[#This Row],[Наименование]],"&lt;/option&gt;")</f>
        <v>&lt;option value=30&gt;Автодорожный транспорт, за исключением транспортных средств, указанных под кодами 31, 32&lt;/option&gt;</v>
      </c>
    </row>
    <row r="5" spans="1:3" x14ac:dyDescent="0.25">
      <c r="A5">
        <v>31</v>
      </c>
      <c r="B5" t="s">
        <v>851</v>
      </c>
      <c r="C5" t="str">
        <f>_xlfn.CONCAT("&lt;option value=",Таблица5[[#This Row],[Код]],"&gt;",Таблица5[[#This Row],[Наименование]],"&lt;/option&gt;")</f>
        <v>&lt;option value=31&gt;Состав транспортных средств (тягач с полуприцепом или прицепом)&lt;/option&gt;</v>
      </c>
    </row>
    <row r="6" spans="1:3" x14ac:dyDescent="0.25">
      <c r="A6">
        <v>32</v>
      </c>
      <c r="B6" t="s">
        <v>852</v>
      </c>
      <c r="C6" t="str">
        <f>_xlfn.CONCAT("&lt;option value=",Таблица5[[#This Row],[Код]],"&gt;",Таблица5[[#This Row],[Наименование]],"&lt;/option&gt;")</f>
        <v>&lt;option value=32&gt;Состав транспортных средств (тягач с прицепом(-ами) и полуприцепом(-ами)&lt;/option&gt;</v>
      </c>
    </row>
    <row r="7" spans="1:3" x14ac:dyDescent="0.25">
      <c r="A7">
        <v>40</v>
      </c>
      <c r="B7" t="s">
        <v>853</v>
      </c>
      <c r="C7" t="str">
        <f>_xlfn.CONCAT("&lt;option value=",Таблица5[[#This Row],[Код]],"&gt;",Таблица5[[#This Row],[Наименование]],"&lt;/option&gt;")</f>
        <v>&lt;option value=40&gt;Воздушный транспорт&lt;/option&gt;</v>
      </c>
    </row>
    <row r="8" spans="1:3" x14ac:dyDescent="0.25">
      <c r="A8">
        <v>50</v>
      </c>
      <c r="B8" t="s">
        <v>843</v>
      </c>
      <c r="C8" t="str">
        <f>_xlfn.CONCAT("&lt;option value=",Таблица5[[#This Row],[Код]],"&gt;",Таблица5[[#This Row],[Наименование]],"&lt;/option&gt;")</f>
        <v>&lt;option value=50&gt;Почтовое отправление&lt;/option&gt;</v>
      </c>
    </row>
    <row r="9" spans="1:3" x14ac:dyDescent="0.25">
      <c r="A9">
        <v>71</v>
      </c>
      <c r="B9" t="s">
        <v>844</v>
      </c>
      <c r="C9" t="str">
        <f>_xlfn.CONCAT("&lt;option value=",Таблица5[[#This Row],[Код]],"&gt;",Таблица5[[#This Row],[Наименование]],"&lt;/option&gt;")</f>
        <v>&lt;option value=71&gt;Трубопроводный транспорт&lt;/option&gt;</v>
      </c>
    </row>
    <row r="10" spans="1:3" x14ac:dyDescent="0.25">
      <c r="A10">
        <v>72</v>
      </c>
      <c r="B10" t="s">
        <v>845</v>
      </c>
      <c r="C10" t="str">
        <f>_xlfn.CONCAT("&lt;option value=",Таблица5[[#This Row],[Код]],"&gt;",Таблица5[[#This Row],[Наименование]],"&lt;/option&gt;")</f>
        <v>&lt;option value=72&gt;Линии электропередачи&lt;/option&gt;</v>
      </c>
    </row>
    <row r="11" spans="1:3" x14ac:dyDescent="0.25">
      <c r="A11">
        <v>80</v>
      </c>
      <c r="B11" t="s">
        <v>854</v>
      </c>
      <c r="C11" t="str">
        <f>_xlfn.CONCAT("&lt;option value=",Таблица5[[#This Row],[Код]],"&gt;",Таблица5[[#This Row],[Наименование]],"&lt;/option&gt;")</f>
        <v>&lt;option value=80&gt;Внутренний водный транспорт&lt;/option&gt;</v>
      </c>
    </row>
    <row r="12" spans="1:3" x14ac:dyDescent="0.25">
      <c r="A12">
        <v>90</v>
      </c>
      <c r="B12" t="s">
        <v>846</v>
      </c>
      <c r="C12" t="str">
        <f>_xlfn.CONCAT("&lt;option value=",Таблица5[[#This Row],[Код]],"&gt;",Таблица5[[#This Row],[Наименование]],"&lt;/option&gt;")</f>
        <v>&lt;option value=90&gt;Транспортное средство, перемещающееся в качестве товара своим ходом&lt;/option&gt;</v>
      </c>
    </row>
    <row r="13" spans="1:3" x14ac:dyDescent="0.25">
      <c r="A13">
        <v>99</v>
      </c>
      <c r="B13" t="s">
        <v>847</v>
      </c>
      <c r="C13" t="str">
        <f>_xlfn.CONCAT("&lt;option value=",Таблица5[[#This Row],[Код]],"&gt;",Таблица5[[#This Row],[Наименование]],"&lt;/option&gt;")</f>
        <v>&lt;option value=99&gt;Прочие&lt;/option&gt;</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71B91-8FD0-4B88-9CB2-B28523AE8590}">
  <dimension ref="A1:C21"/>
  <sheetViews>
    <sheetView workbookViewId="0">
      <selection activeCell="C2" sqref="C2"/>
    </sheetView>
  </sheetViews>
  <sheetFormatPr defaultColWidth="14.28515625" defaultRowHeight="15" x14ac:dyDescent="0.25"/>
  <cols>
    <col min="2" max="2" width="97.42578125" customWidth="1"/>
  </cols>
  <sheetData>
    <row r="1" spans="1:3" x14ac:dyDescent="0.25">
      <c r="A1" t="s">
        <v>498</v>
      </c>
      <c r="B1" t="s">
        <v>841</v>
      </c>
      <c r="C1" t="s">
        <v>2779</v>
      </c>
    </row>
    <row r="2" spans="1:3" x14ac:dyDescent="0.25">
      <c r="A2" t="s">
        <v>855</v>
      </c>
      <c r="B2" t="s">
        <v>856</v>
      </c>
      <c r="C2" t="str">
        <f>_xlfn.CONCAT("&lt;option value=",Таблица6[[#This Row],[Код]],"&gt;",Таблица6[[#This Row],[Наименование]],"&lt;/option&gt;")</f>
        <v>&lt;option value=ПТД&gt;Предварительное таможенное декларирование в соответствии со статьей 114 Таможенного кодекса Евразийского экономического союза&lt;/option&gt;</v>
      </c>
    </row>
    <row r="3" spans="1:3" x14ac:dyDescent="0.25">
      <c r="A3" t="s">
        <v>857</v>
      </c>
      <c r="B3" t="s">
        <v>858</v>
      </c>
      <c r="C3" t="str">
        <f>_xlfn.CONCAT("&lt;option value=",Таблица6[[#This Row],[Код]],"&gt;",Таблица6[[#This Row],[Наименование]],"&lt;/option&gt;")</f>
        <v>&lt;option value=ПКТ&gt;Предварительное таможенное декларирование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компонента) (для Российской Федерации)&lt;/option&gt;</v>
      </c>
    </row>
    <row r="4" spans="1:3" x14ac:dyDescent="0.25">
      <c r="A4" t="s">
        <v>859</v>
      </c>
      <c r="B4" t="s">
        <v>860</v>
      </c>
      <c r="C4" t="str">
        <f>_xlfn.CONCAT("&lt;option value=",Таблица6[[#This Row],[Код]],"&gt;",Таблица6[[#This Row],[Наименование]],"&lt;/option&gt;")</f>
        <v>&lt;option value=ППК&gt;Предварительное таможенное декларирование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последнего компонента) (для Российской Федерации)&lt;/option&gt;</v>
      </c>
    </row>
    <row r="5" spans="1:3" x14ac:dyDescent="0.25">
      <c r="A5" t="s">
        <v>861</v>
      </c>
      <c r="B5" t="s">
        <v>862</v>
      </c>
      <c r="C5" t="str">
        <f>_xlfn.CONCAT("&lt;option value=",Таблица6[[#This Row],[Код]],"&gt;",Таблица6[[#This Row],[Наименование]],"&lt;/option&gt;")</f>
        <v>&lt;option value=НТД&gt;Неполное таможенное декларирование в соответствии со статьей 115 Таможенного кодекса Евразийского экономического союза&lt;/option&gt;</v>
      </c>
    </row>
    <row r="6" spans="1:3" x14ac:dyDescent="0.25">
      <c r="A6" t="s">
        <v>863</v>
      </c>
      <c r="B6" t="s">
        <v>864</v>
      </c>
      <c r="C6" t="str">
        <f>_xlfn.CONCAT("&lt;option value=",Таблица6[[#This Row],[Код]],"&gt;",Таблица6[[#This Row],[Наименование]],"&lt;/option&gt;")</f>
        <v>&lt;option value=ННС&gt;Заявление недостающих сведений, заявленных при неполном таможенном декларировании в соответствии с пунктом 3 статьи 115 Таможенного кодекса Евразийского экономического союза (корректировка декларации на товары) (для Республики Беларусь)&lt;/option&gt;</v>
      </c>
    </row>
    <row r="7" spans="1:3" x14ac:dyDescent="0.25">
      <c r="A7" t="s">
        <v>865</v>
      </c>
      <c r="B7" t="s">
        <v>866</v>
      </c>
      <c r="C7" t="str">
        <f>_xlfn.CONCAT("&lt;option value=",Таблица6[[#This Row],[Код]],"&gt;",Таблица6[[#This Row],[Наименование]],"&lt;/option&gt;")</f>
        <v>&lt;option value=ПДТ&gt;Периодическое таможенное декларирование в соответствии со статьей 116 Таможенного кодекса Евразийского экономического союза&lt;/option&gt;</v>
      </c>
    </row>
    <row r="8" spans="1:3" x14ac:dyDescent="0.25">
      <c r="A8" t="s">
        <v>867</v>
      </c>
      <c r="B8" t="s">
        <v>868</v>
      </c>
      <c r="C8" t="str">
        <f>_xlfn.CONCAT("&lt;option value=",Таблица6[[#This Row],[Код]],"&gt;",Таблица6[[#This Row],[Наименование]],"&lt;/option&gt;")</f>
        <v>&lt;option value=ФПС&gt;Заявление недостающих сведений, а также сведений о фактическом количестве товаров, заявленных при периодическом таможенном декларировании в соответствии с пунктом 6 статьи 116 Таможенного кодекса Евразийского экономического союза (корректировка декларации на товары) (для Республики Беларусь)&lt;/option&gt;</v>
      </c>
    </row>
    <row r="9" spans="1:3" x14ac:dyDescent="0.25">
      <c r="A9" t="s">
        <v>869</v>
      </c>
      <c r="B9" t="s">
        <v>870</v>
      </c>
      <c r="C9" t="str">
        <f>_xlfn.CONCAT("&lt;option value=",Таблица6[[#This Row],[Код]],"&gt;",Таблица6[[#This Row],[Наименование]],"&lt;/option&gt;")</f>
        <v>&lt;option value=ВТД&gt;Временное (временное периодическое) таможенное декларирование (временная декларация на товары) (для Республики Казахстан и Российской Федерации)&lt;/option&gt;</v>
      </c>
    </row>
    <row r="10" spans="1:3" x14ac:dyDescent="0.25">
      <c r="A10" t="s">
        <v>871</v>
      </c>
      <c r="B10" t="s">
        <v>872</v>
      </c>
      <c r="C10" t="str">
        <f>_xlfn.CONCAT("&lt;option value=",Таблица6[[#This Row],[Код]],"&gt;",Таблица6[[#This Row],[Наименование]],"&lt;/option&gt;")</f>
        <v>&lt;option value=ПВД&gt;Временное (временное периодическое) таможенное декларирование (полная декларация на товары) (для Республики Казахстан и Российской Федерации)&lt;/option&gt;</v>
      </c>
    </row>
    <row r="11" spans="1:3" x14ac:dyDescent="0.25">
      <c r="A11" t="s">
        <v>873</v>
      </c>
      <c r="B11" t="s">
        <v>874</v>
      </c>
      <c r="C11" t="str">
        <f>_xlfn.CONCAT("&lt;option value=",Таблица6[[#This Row],[Код]],"&gt;",Таблица6[[#This Row],[Наименование]],"&lt;/option&gt;")</f>
        <v>&lt;option value=ОКТ&gt;Особенности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компонента)&lt;/option&gt;</v>
      </c>
    </row>
    <row r="12" spans="1:3" x14ac:dyDescent="0.25">
      <c r="A12" t="s">
        <v>875</v>
      </c>
      <c r="B12" t="s">
        <v>876</v>
      </c>
      <c r="C12" t="str">
        <f>_xlfn.CONCAT("&lt;option value=",Таблица6[[#This Row],[Код]],"&gt;",Таблица6[[#This Row],[Наименование]],"&lt;/option&gt;")</f>
        <v>&lt;option value=ЗПК&gt;Особенности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(декларация на товары в отношении последнего компонента)&lt;/option&gt;</v>
      </c>
    </row>
    <row r="13" spans="1:3" x14ac:dyDescent="0.25">
      <c r="A13" t="s">
        <v>877</v>
      </c>
      <c r="B13" t="s">
        <v>878</v>
      </c>
      <c r="C13" t="str">
        <f>_xlfn.CONCAT("&lt;option value=",Таблица6[[#This Row],[Код]],"&gt;",Таблица6[[#This Row],[Наименование]],"&lt;/option&gt;")</f>
        <v>&lt;option value=ЗКТ&gt;Особенности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(заявление на условный выпуск компонентов) (для Российской Федерации)&lt;/option&gt;</v>
      </c>
    </row>
    <row r="14" spans="1:3" x14ac:dyDescent="0.25">
      <c r="A14" t="s">
        <v>879</v>
      </c>
      <c r="B14" t="s">
        <v>880</v>
      </c>
      <c r="C14" t="str">
        <f>_xlfn.CONCAT("&lt;option value=",Таблица6[[#This Row],[Код]],"&gt;",Таблица6[[#This Row],[Наименование]],"&lt;/option&gt;")</f>
        <v>&lt;option value=ЗПЗ&gt;Особенности таможенного декларирования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 (итоговая декларация на товары) (для Российской Федерации)&lt;/option&gt;</v>
      </c>
    </row>
    <row r="15" spans="1:3" x14ac:dyDescent="0.25">
      <c r="A15" t="s">
        <v>881</v>
      </c>
      <c r="B15" t="s">
        <v>882</v>
      </c>
      <c r="C15" t="str">
        <f>_xlfn.CONCAT("&lt;option value=",Таблица6[[#This Row],[Код]],"&gt;",Таблица6[[#This Row],[Наименование]],"&lt;/option&gt;")</f>
        <v>&lt;option value=ПДЗ&gt;Временное периодическое таможенное декларирование (полная декларация на товары, поданная при завершении поставок по одной временной декларации на товары и означающая окончание поставок в рамках такой временной декларации на товары) (для Российской Федерации)&lt;/option&gt;</v>
      </c>
    </row>
    <row r="16" spans="1:3" x14ac:dyDescent="0.25">
      <c r="A16" t="s">
        <v>883</v>
      </c>
      <c r="B16" t="s">
        <v>884</v>
      </c>
      <c r="C16" t="str">
        <f>_xlfn.CONCAT("&lt;option value=",Таблица6[[#This Row],[Код]],"&gt;",Таблица6[[#This Row],[Наименование]],"&lt;/option&gt;")</f>
        <v>&lt;option value=ВДТ&gt;Особенности таможенного декларирования товаров при их выпуске до подачи таможенной декларации&lt;/option&gt;</v>
      </c>
    </row>
    <row r="17" spans="1:3" x14ac:dyDescent="0.25">
      <c r="A17" t="s">
        <v>885</v>
      </c>
      <c r="B17" t="s">
        <v>886</v>
      </c>
      <c r="C17" t="str">
        <f>_xlfn.CONCAT("&lt;option value=",Таблица6[[#This Row],[Код]],"&gt;",Таблица6[[#This Row],[Наименование]],"&lt;/option&gt;")</f>
        <v>&lt;option value=НВТ&gt;Особенности таможенного декларирования товаров, незаконно ввезенных на таможенную территорию Евразийского экономического союза&lt;/option&gt;</v>
      </c>
    </row>
    <row r="18" spans="1:3" x14ac:dyDescent="0.25">
      <c r="A18" t="s">
        <v>887</v>
      </c>
      <c r="B18" t="s">
        <v>888</v>
      </c>
      <c r="C18" t="str">
        <f>_xlfn.CONCAT("&lt;option value=",Таблица6[[#This Row],[Код]],"&gt;",Таблица6[[#This Row],[Наименование]],"&lt;/option&gt;")</f>
        <v>&lt;option value=ДВД&gt;Дополнительные особенности таможенного декларирования товаров, перемещаемых трубопроводным транспортом и по линиям электропередачи (дополнительная временная таможенная декларация) (для Российской Федерации)&lt;/option&gt;</v>
      </c>
    </row>
    <row r="19" spans="1:3" x14ac:dyDescent="0.25">
      <c r="A19" t="s">
        <v>889</v>
      </c>
      <c r="B19" t="s">
        <v>890</v>
      </c>
      <c r="C19" t="str">
        <f>_xlfn.CONCAT("&lt;option value=",Таблица6[[#This Row],[Код]],"&gt;",Таблица6[[#This Row],[Наименование]],"&lt;/option&gt;")</f>
        <v>&lt;option value=ЗОС&gt;Таможенное декларирование товаров с указанием ориентировочных сведений (для Республики Беларусь)&lt;/option&gt;</v>
      </c>
    </row>
    <row r="20" spans="1:3" x14ac:dyDescent="0.25">
      <c r="A20" t="s">
        <v>891</v>
      </c>
      <c r="B20" t="s">
        <v>892</v>
      </c>
      <c r="C20" t="str">
        <f>_xlfn.CONCAT("&lt;option value=",Таблица6[[#This Row],[Код]],"&gt;",Таблица6[[#This Row],[Наименование]],"&lt;/option&gt;")</f>
        <v>&lt;option value=ЗТС&gt;Таможенное декларирование товаров с указанием точных сведений (для Республики Беларусь)&lt;/option&gt;</v>
      </c>
    </row>
    <row r="21" spans="1:3" x14ac:dyDescent="0.25">
      <c r="A21" t="s">
        <v>893</v>
      </c>
      <c r="B21" t="s">
        <v>894</v>
      </c>
      <c r="C21" t="str">
        <f>_xlfn.CONCAT("&lt;option value=",Таблица6[[#This Row],[Код]],"&gt;",Таблица6[[#This Row],[Наименование]],"&lt;/option&gt;")</f>
        <v>&lt;option value=ОТЛ&gt;Особенности таможенного декларирования товаров, перемещаемых трубопроводным транспортом или по линиям электропередачи (для Республики Беларусь)&lt;/option&gt;</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9299-C704-4EB7-A97A-5AA3F97495B1}">
  <dimension ref="A1:C282"/>
  <sheetViews>
    <sheetView topLeftCell="A80" workbookViewId="0">
      <selection activeCell="B100" sqref="B100"/>
    </sheetView>
  </sheetViews>
  <sheetFormatPr defaultRowHeight="14.25" x14ac:dyDescent="0.2"/>
  <cols>
    <col min="1" max="1" width="9.140625" style="1"/>
    <col min="2" max="2" width="88.5703125" style="1" customWidth="1"/>
    <col min="3" max="3" width="55.28515625" style="1" customWidth="1"/>
    <col min="4" max="16384" width="9.140625" style="1"/>
  </cols>
  <sheetData>
    <row r="1" spans="1:3" x14ac:dyDescent="0.2">
      <c r="A1" s="1" t="s">
        <v>498</v>
      </c>
      <c r="B1" s="1" t="s">
        <v>895</v>
      </c>
      <c r="C1" s="1" t="s">
        <v>1548</v>
      </c>
    </row>
    <row r="2" spans="1:3" x14ac:dyDescent="0.2">
      <c r="A2" s="3" t="s">
        <v>1178</v>
      </c>
      <c r="B2" s="1" t="s">
        <v>896</v>
      </c>
      <c r="C2" s="1" t="str">
        <f>_xlfn.CONCAT("&lt;option value=",Таблица7[[#This Row],[Код]],"&gt;",Таблица7[[#This Row],[Наименование документа, сведений]],"&lt;/option&gt;")</f>
        <v>&lt;option value=01011&gt;Лицензия на экспорт и (или) импорт товаров&lt;/option&gt;</v>
      </c>
    </row>
    <row r="3" spans="1:3" x14ac:dyDescent="0.2">
      <c r="A3" s="3" t="s">
        <v>1179</v>
      </c>
      <c r="B3" s="1" t="s">
        <v>897</v>
      </c>
      <c r="C3" s="1" t="str">
        <f>_xlfn.CONCAT("&lt;option value=",Таблица7[[#This Row],[Код]],"&gt;",Таблица7[[#This Row],[Наименование документа, сведений]],"&lt;/option&gt;")</f>
        <v>&lt;option value=01017&gt;Разрешение на экспорт и (или) импорт товаров, в отношении которых введено автоматическое лицензирование (наблюдение)&lt;/option&gt;</v>
      </c>
    </row>
    <row r="4" spans="1:3" x14ac:dyDescent="0.2">
      <c r="A4" s="3" t="s">
        <v>1180</v>
      </c>
      <c r="B4" s="1" t="s">
        <v>898</v>
      </c>
      <c r="C4" s="1" t="str">
        <f>_xlfn.CONCAT("&lt;option value=",Таблица7[[#This Row],[Код]],"&gt;",Таблица7[[#This Row],[Наименование документа, сведений]],"&lt;/option&gt;")</f>
        <v>&lt;option value=01021&gt;Заключение (разрешительный документ) на ввоз и (или) вывоз гражданского и служебного оружия, его основных (составных) частей и патронов к нему&lt;/option&gt;</v>
      </c>
    </row>
    <row r="5" spans="1:3" x14ac:dyDescent="0.2">
      <c r="A5" s="3" t="s">
        <v>1181</v>
      </c>
      <c r="B5" s="1" t="s">
        <v>899</v>
      </c>
      <c r="C5" s="1" t="str">
        <f>_xlfn.CONCAT("&lt;option value=",Таблица7[[#This Row],[Код]],"&gt;",Таблица7[[#This Row],[Наименование документа, сведений]],"&lt;/option&gt;")</f>
        <v>&lt;option value=01031&gt;Разрешение (сертификат, удостоверение), предусмотренное Конвенцией о международной торговле видами дикой фауны и флоры, находящимися под угрозой исчезновения, от 3 марта 1973 года&lt;/option&gt;</v>
      </c>
    </row>
    <row r="6" spans="1:3" x14ac:dyDescent="0.2">
      <c r="A6" s="3" t="s">
        <v>1182</v>
      </c>
      <c r="B6" s="1" t="s">
        <v>900</v>
      </c>
      <c r="C6" s="1" t="str">
        <f>_xlfn.CONCAT("&lt;option value=",Таблица7[[#This Row],[Код]],"&gt;",Таблица7[[#This Row],[Наименование документа, сведений]],"&lt;/option&gt;")</f>
        <v>&lt;option value=01041&gt;Заключение (разрешительный документ) на ввоз радиоэлектронных средств и высокочастотных устройств гражданского назначения, в том числе встроенных либо входящих в состав других товаров&lt;/option&gt;</v>
      </c>
    </row>
    <row r="7" spans="1:3" x14ac:dyDescent="0.2">
      <c r="A7" s="3" t="s">
        <v>1183</v>
      </c>
      <c r="B7" s="1" t="s">
        <v>901</v>
      </c>
      <c r="C7" s="1" t="str">
        <f>_xlfn.CONCAT("&lt;option value=",Таблица7[[#This Row],[Код]],"&gt;",Таблица7[[#This Row],[Наименование документа, сведений]],"&lt;/option&gt;")</f>
        <v>&lt;option value=01061&gt;Заключение (разрешительный документ) на ввоз средств защиты растений (пестицидов)&lt;/option&gt;</v>
      </c>
    </row>
    <row r="8" spans="1:3" x14ac:dyDescent="0.2">
      <c r="A8" s="3" t="s">
        <v>1184</v>
      </c>
      <c r="B8" s="1" t="s">
        <v>902</v>
      </c>
      <c r="C8" s="1" t="str">
        <f>_xlfn.CONCAT("&lt;option value=",Таблица7[[#This Row],[Код]],"&gt;",Таблица7[[#This Row],[Наименование документа, сведений]],"&lt;/option&gt;")</f>
        <v>&lt;option value=01065&gt;Заключение (разрешительный документ) на ввоз средств защиты растений и других стойких органических загрязнителей, подлежащих использованию в исследованиях лабораторного масштаба, а также в качестве эталонного стандарта&lt;/option&gt;</v>
      </c>
    </row>
    <row r="9" spans="1:3" x14ac:dyDescent="0.2">
      <c r="A9" s="3" t="s">
        <v>1185</v>
      </c>
      <c r="B9" s="1" t="s">
        <v>903</v>
      </c>
      <c r="C9" s="1" t="str">
        <f>_xlfn.CONCAT("&lt;option value=",Таблица7[[#This Row],[Код]],"&gt;",Таблица7[[#This Row],[Наименование документа, сведений]],"&lt;/option&gt;")</f>
        <v>&lt;option value=01071&gt;Заключение уполномоченного органа государств - членов Евразийского экономического союза на ввоз (вывоз) ядовитых веществ, не являющихся прекурсорами наркотических средств и психотропных веществ и являющихся стандартными образцами&lt;/option&gt;</v>
      </c>
    </row>
    <row r="10" spans="1:3" x14ac:dyDescent="0.2">
      <c r="A10" s="3" t="s">
        <v>1186</v>
      </c>
      <c r="B10" s="1" t="s">
        <v>904</v>
      </c>
      <c r="C10" s="1" t="str">
        <f>_xlfn.CONCAT("&lt;option value=",Таблица7[[#This Row],[Код]],"&gt;",Таблица7[[#This Row],[Наименование документа, сведений]],"&lt;/option&gt;")</f>
        <v>&lt;option value=01072&gt;Заключение уполномоченного органа государств - членов Евразийского экономического союза на транзит ядовитых веществ, не являющихся прекурсорами наркотических средств и психотропных веществ, через таможенную территорию Евразийского экономического союза&lt;/option&gt;</v>
      </c>
    </row>
    <row r="11" spans="1:3" x14ac:dyDescent="0.2">
      <c r="A11" s="3" t="s">
        <v>1187</v>
      </c>
      <c r="B11" s="1" t="s">
        <v>905</v>
      </c>
      <c r="C11" s="1" t="str">
        <f>_xlfn.CONCAT("&lt;option value=",Таблица7[[#This Row],[Код]],"&gt;",Таблица7[[#This Row],[Наименование документа, сведений]],"&lt;/option&gt;")</f>
        <v>&lt;option value=01081&gt;Заключение (разрешительный документ) на ввоз лекарственных средств&lt;/option&gt;</v>
      </c>
    </row>
    <row r="12" spans="1:3" x14ac:dyDescent="0.2">
      <c r="A12" s="3" t="s">
        <v>1188</v>
      </c>
      <c r="B12" s="1" t="s">
        <v>906</v>
      </c>
      <c r="C12" s="1" t="str">
        <f>_xlfn.CONCAT("&lt;option value=",Таблица7[[#This Row],[Код]],"&gt;",Таблица7[[#This Row],[Наименование документа, сведений]],"&lt;/option&gt;")</f>
        <v>&lt;option value=01091&gt;Заключение (разрешительный документ) на ввоз и (или) вывоз шифровальных (криптографических) средств&lt;/option&gt;</v>
      </c>
    </row>
    <row r="13" spans="1:3" x14ac:dyDescent="0.2">
      <c r="A13" s="3" t="s">
        <v>1189</v>
      </c>
      <c r="B13" s="1" t="s">
        <v>907</v>
      </c>
      <c r="C13" s="1" t="str">
        <f>_xlfn.CONCAT("&lt;option value=",Таблица7[[#This Row],[Код]],"&gt;",Таблица7[[#This Row],[Наименование документа, сведений]],"&lt;/option&gt;")</f>
        <v>&lt;option value=01095&gt;Заключение (разрешительный документ) на ввоз и (или) вывоз специальных технических средств, предназначенных для негласного получения информации&lt;/option&gt;</v>
      </c>
    </row>
    <row r="14" spans="1:3" x14ac:dyDescent="0.2">
      <c r="A14" s="3" t="s">
        <v>1190</v>
      </c>
      <c r="B14" s="1" t="s">
        <v>908</v>
      </c>
      <c r="C14" s="1" t="str">
        <f>_xlfn.CONCAT("&lt;option value=",Таблица7[[#This Row],[Код]],"&gt;",Таблица7[[#This Row],[Наименование документа, сведений]],"&lt;/option&gt;")</f>
        <v>&lt;option value=01101&gt;Заключение (разрешительный документ) на вывоз культурных ценностей, документов национальных архивных фондов и оригиналов архивных документов&lt;/option&gt;</v>
      </c>
    </row>
    <row r="15" spans="1:3" x14ac:dyDescent="0.2">
      <c r="A15" s="3" t="s">
        <v>1191</v>
      </c>
      <c r="B15" s="1" t="s">
        <v>909</v>
      </c>
      <c r="C15" s="1" t="str">
        <f>_xlfn.CONCAT("&lt;option value=",Таблица7[[#This Row],[Код]],"&gt;",Таблица7[[#This Row],[Наименование документа, сведений]],"&lt;/option&gt;")</f>
        <v>&lt;option value=01111&gt;Заключение (разрешительный документ) на вывоз коллекционных материалов по минералогии, палеонтологии, костей ископаемых животных&lt;/option&gt;</v>
      </c>
    </row>
    <row r="16" spans="1:3" x14ac:dyDescent="0.2">
      <c r="A16" s="3" t="s">
        <v>1192</v>
      </c>
      <c r="B16" s="1" t="s">
        <v>910</v>
      </c>
      <c r="C16" s="1" t="str">
        <f>_xlfn.CONCAT("&lt;option value=",Таблица7[[#This Row],[Код]],"&gt;",Таблица7[[#This Row],[Наименование документа, сведений]],"&lt;/option&gt;")</f>
        <v>&lt;option value=01121&gt;Заключение (разрешительный документ) на вывоз диких живых животных, отдельных дикорастущих растений и дикорастущего лекарственного сырья&lt;/option&gt;</v>
      </c>
    </row>
    <row r="17" spans="1:3" x14ac:dyDescent="0.2">
      <c r="A17" s="3" t="s">
        <v>1193</v>
      </c>
      <c r="B17" s="1" t="s">
        <v>911</v>
      </c>
      <c r="C17" s="1" t="str">
        <f>_xlfn.CONCAT("&lt;option value=",Таблица7[[#This Row],[Код]],"&gt;",Таблица7[[#This Row],[Наименование документа, сведений]],"&lt;/option&gt;")</f>
        <v>&lt;option value=01125&gt;Заключение (разрешительный документ) на вывоз редких и находящихся под угрозой исчезновения видов диких живых животных и дикорастущих растений, включенных в красные книги государств - членов Евразийского экономического союза&lt;/option&gt;</v>
      </c>
    </row>
    <row r="18" spans="1:3" x14ac:dyDescent="0.2">
      <c r="A18" s="3" t="s">
        <v>1194</v>
      </c>
      <c r="B18" s="1" t="s">
        <v>912</v>
      </c>
      <c r="C18" s="1" t="str">
        <f>_xlfn.CONCAT("&lt;option value=",Таблица7[[#This Row],[Код]],"&gt;",Таблица7[[#This Row],[Наименование документа, сведений]],"&lt;/option&gt;")</f>
        <v>&lt;option value=01131&gt;Заключение (разрешительный документ) на ввоз и (или) вывоз органов и тканей человека, крови и ее компонентов, образцов биологических материалов человека&lt;/option&gt;</v>
      </c>
    </row>
    <row r="19" spans="1:3" x14ac:dyDescent="0.2">
      <c r="A19" s="3" t="s">
        <v>1195</v>
      </c>
      <c r="B19" s="1" t="s">
        <v>913</v>
      </c>
      <c r="C19" s="1" t="str">
        <f>_xlfn.CONCAT("&lt;option value=",Таблица7[[#This Row],[Код]],"&gt;",Таблица7[[#This Row],[Наименование документа, сведений]],"&lt;/option&gt;")</f>
        <v>&lt;option value=01133&gt;Разрешение на реэкспорт товаров&lt;/option&gt;</v>
      </c>
    </row>
    <row r="20" spans="1:3" x14ac:dyDescent="0.2">
      <c r="A20" s="3" t="s">
        <v>1196</v>
      </c>
      <c r="B20" s="1" t="s">
        <v>1171</v>
      </c>
      <c r="C20" s="1" t="str">
        <f>_xlfn.CONCAT("&lt;option value=",Таблица7[[#This Row],[Код]],"&gt;",Таблица7[[#This Row],[Наименование документа, сведений]],"&lt;/option&gt;")</f>
        <v>&lt;option value=01143&gt;Акт государственного контроля на ввоз и (или) вывоз: драгоценных камней; драгоценных металлов и сырьевых товаров, содержащих драгоценные металлы&lt;/option&gt;</v>
      </c>
    </row>
    <row r="21" spans="1:3" x14ac:dyDescent="0.2">
      <c r="A21" s="3" t="s">
        <v>914</v>
      </c>
      <c r="B21" s="1" t="s">
        <v>915</v>
      </c>
      <c r="C21" s="1" t="str">
        <f>_xlfn.CONCAT("&lt;option value=",Таблица7[[#This Row],[Код]],"&gt;",Таблица7[[#This Row],[Наименование документа, сведений]],"&lt;/option&gt;")</f>
        <v>&lt;option value=01151&gt;Лицензия, перечень (приложение) к лицензии на ввоз (вывоз) товаров, подлежащих экспортному контролю, выданные уполномоченным государственным органом государств - членов Евразийского экономического союза&lt;/option&gt;</v>
      </c>
    </row>
    <row r="22" spans="1:3" x14ac:dyDescent="0.2">
      <c r="A22" s="3" t="s">
        <v>1197</v>
      </c>
      <c r="B22" s="1" t="s">
        <v>916</v>
      </c>
      <c r="C22" s="1" t="str">
        <f>_xlfn.CONCAT("&lt;option value=",Таблица7[[#This Row],[Код]],"&gt;",Таблица7[[#This Row],[Наименование документа, сведений]],"&lt;/option&gt;")</f>
        <v>&lt;option value=01152&gt;Разрешение на транзит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контроля&lt;/option&gt;</v>
      </c>
    </row>
    <row r="23" spans="1:3" x14ac:dyDescent="0.2">
      <c r="A23" s="3" t="s">
        <v>1198</v>
      </c>
      <c r="B23" s="1" t="s">
        <v>917</v>
      </c>
      <c r="C23" s="1" t="str">
        <f>_xlfn.CONCAT("&lt;option value=",Таблица7[[#This Row],[Код]],"&gt;",Таблица7[[#This Row],[Наименование документа, сведений]],"&lt;/option&gt;")</f>
        <v>&lt;option value=01153&gt;Разрешение (подтверждение) на ввоз (вывоз)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контроля&lt;/option&gt;</v>
      </c>
    </row>
    <row r="24" spans="1:3" x14ac:dyDescent="0.2">
      <c r="A24" s="3" t="s">
        <v>1199</v>
      </c>
      <c r="B24" s="1" t="s">
        <v>918</v>
      </c>
      <c r="C24" s="1" t="str">
        <f>_xlfn.CONCAT("&lt;option value=",Таблица7[[#This Row],[Код]],"&gt;",Таблица7[[#This Row],[Наименование документа, сведений]],"&lt;/option&gt;")</f>
        <v>&lt;option value=01154&gt;Заключение (идентификационное), выдаваемое в соответствии с законодательством в области экспортного контроля государств - членов Евразийского экономического союза, о непринадлежности товаров к товарам, включенным в единые списки контролируемых товаров и технологий&lt;/option&gt;</v>
      </c>
    </row>
    <row r="25" spans="1:3" x14ac:dyDescent="0.2">
      <c r="A25" s="3" t="s">
        <v>1200</v>
      </c>
      <c r="B25" s="1" t="s">
        <v>919</v>
      </c>
      <c r="C25" s="1" t="str">
        <f>_xlfn.CONCAT("&lt;option value=",Таблица7[[#This Row],[Код]],"&gt;",Таблица7[[#This Row],[Наименование документа, сведений]],"&lt;/option&gt;")</f>
        <v>&lt;option value=01161&gt;Лицензия, перечень (приложение) к лицензии на ввоз (вывоз) продукции военного назначения, выданные уполномоченным государственным органом государств - членов Евразийского экономического союза&lt;/option&gt;</v>
      </c>
    </row>
    <row r="26" spans="1:3" x14ac:dyDescent="0.2">
      <c r="A26" s="3" t="s">
        <v>1201</v>
      </c>
      <c r="B26" s="1" t="s">
        <v>920</v>
      </c>
      <c r="C26" s="1" t="str">
        <f>_xlfn.CONCAT("&lt;option value=",Таблица7[[#This Row],[Код]],"&gt;",Таблица7[[#This Row],[Наименование документа, сведений]],"&lt;/option&gt;")</f>
        <v>&lt;option value=01162&gt;Разрешение на транзит продукции военного назначения, выданное уполномоченным государственным органом государств - членов Евразийского экономического союза&lt;/option&gt;</v>
      </c>
    </row>
    <row r="27" spans="1:3" x14ac:dyDescent="0.2">
      <c r="A27" s="3" t="s">
        <v>1202</v>
      </c>
      <c r="B27" s="1" t="s">
        <v>921</v>
      </c>
      <c r="C27" s="1" t="str">
        <f>_xlfn.CONCAT("&lt;option value=",Таблица7[[#This Row],[Код]],"&gt;",Таблица7[[#This Row],[Наименование документа, сведений]],"&lt;/option&gt;")</f>
        <v>&lt;option value=01163&gt;Заключение (идентификационное) уполномоченного государственного органа государств - членов Евразийского экономического союза о непринадлежности товаров к продукции военного назначения&lt;/option&gt;</v>
      </c>
    </row>
    <row r="28" spans="1:3" x14ac:dyDescent="0.2">
      <c r="A28" s="3" t="s">
        <v>1203</v>
      </c>
      <c r="B28" s="1" t="s">
        <v>922</v>
      </c>
      <c r="C28" s="1" t="str">
        <f>_xlfn.CONCAT("&lt;option value=",Таблица7[[#This Row],[Код]],"&gt;",Таблица7[[#This Row],[Наименование документа, сведений]],"&lt;/option&gt;")</f>
        <v>&lt;option value=01171&gt;Воинский пропуск&lt;/option&gt;</v>
      </c>
    </row>
    <row r="29" spans="1:3" x14ac:dyDescent="0.2">
      <c r="A29" s="3" t="s">
        <v>1204</v>
      </c>
      <c r="B29" s="1" t="s">
        <v>923</v>
      </c>
      <c r="C29" s="1" t="str">
        <f>_xlfn.CONCAT("&lt;option value=",Таблица7[[#This Row],[Код]],"&gt;",Таблица7[[#This Row],[Наименование документа, сведений]],"&lt;/option&gt;")</f>
        <v>&lt;option value=01181&gt;Перечень продукции, ввозимой (вывозимой) в рамках Межправительственных Соглашений о производственной и научно-технической кооперации предприятий оборонных отраслей промышленности&lt;/option&gt;</v>
      </c>
    </row>
    <row r="30" spans="1:3" x14ac:dyDescent="0.2">
      <c r="A30" s="3" t="s">
        <v>1205</v>
      </c>
      <c r="B30" s="1" t="s">
        <v>924</v>
      </c>
      <c r="C30" s="1" t="str">
        <f>_xlfn.CONCAT("&lt;option value=",Таблица7[[#This Row],[Код]],"&gt;",Таблица7[[#This Row],[Наименование документа, сведений]],"&lt;/option&gt;")</f>
        <v>&lt;option value=01194&gt;Справка уполномоченного органа, подтверждающая принадлежность продукции к лекарственным средствам, товарам медицинского и ветеринарного назначения при условии их размещения на аптечных складах получателя, осуществляющего приемку, хранение, а после прохождения процедуры подтверждения соответствия - отпуск и реализацию лекарственных средств, товаров медицинского и ветеринарного назначения, и гарантию заявителя о его ответственности (для Кыргызской Республики)&lt;/option&gt;</v>
      </c>
    </row>
    <row r="31" spans="1:3" x14ac:dyDescent="0.2">
      <c r="A31" s="3" t="s">
        <v>1206</v>
      </c>
      <c r="B31" s="1" t="s">
        <v>925</v>
      </c>
      <c r="C31" s="1" t="str">
        <f>_xlfn.CONCAT("&lt;option value=",Таблица7[[#This Row],[Код]],"&gt;",Таблица7[[#This Row],[Наименование документа, сведений]],"&lt;/option&gt;")</f>
        <v>&lt;option value=01201&gt;Ветеринарный сертификат&lt;/option&gt;</v>
      </c>
    </row>
    <row r="32" spans="1:3" x14ac:dyDescent="0.2">
      <c r="A32" s="3" t="s">
        <v>1207</v>
      </c>
      <c r="B32" s="1" t="s">
        <v>926</v>
      </c>
      <c r="C32" s="1" t="str">
        <f>_xlfn.CONCAT("&lt;option value=",Таблица7[[#This Row],[Код]],"&gt;",Таблица7[[#This Row],[Наименование документа, сведений]],"&lt;/option&gt;")</f>
        <v>&lt;option value=01202&gt;Разрешение на ввоз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ветеринарии&lt;/option&gt;</v>
      </c>
    </row>
    <row r="33" spans="1:3" x14ac:dyDescent="0.2">
      <c r="A33" s="3" t="s">
        <v>1208</v>
      </c>
      <c r="B33" s="1" t="s">
        <v>927</v>
      </c>
      <c r="C33" s="1" t="str">
        <f>_xlfn.CONCAT("&lt;option value=",Таблица7[[#This Row],[Код]],"&gt;",Таблица7[[#This Row],[Наименование документа, сведений]],"&lt;/option&gt;")</f>
        <v>&lt;option value=01203&gt;Разрешение на вывоз подконтрольных товаров, выданное должностным лицом уполномоченного органа государства - члена Евразийского экономического союза в области ветеринарии&lt;/option&gt;</v>
      </c>
    </row>
    <row r="34" spans="1:3" x14ac:dyDescent="0.2">
      <c r="A34" s="3" t="s">
        <v>1209</v>
      </c>
      <c r="B34" s="1" t="s">
        <v>928</v>
      </c>
      <c r="C34" s="1" t="str">
        <f>_xlfn.CONCAT("&lt;option value=",Таблица7[[#This Row],[Код]],"&gt;",Таблица7[[#This Row],[Наименование документа, сведений]],"&lt;/option&gt;")</f>
        <v>&lt;option value=01204&gt;Разрешение на транзит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ветеринарии&lt;/option&gt;</v>
      </c>
    </row>
    <row r="35" spans="1:3" x14ac:dyDescent="0.2">
      <c r="A35" s="3" t="s">
        <v>1210</v>
      </c>
      <c r="B35" s="1" t="s">
        <v>1175</v>
      </c>
      <c r="C35" s="1" t="str">
        <f>_xlfn.CONCAT("&lt;option value=",Таблица7[[#This Row],[Код]],"&gt;",Таблица7[[#This Row],[Наименование документа, сведений]],"&lt;/option&gt;")</f>
        <v>&lt;option value=01205&gt;Санитарно-эпидемиологическое заключение уполномоченного государственного органа государств - членов Таможенного союза (для Республики Казахстан и Российской Федерации)&lt;/option&gt;</v>
      </c>
    </row>
    <row r="36" spans="1:3" x14ac:dyDescent="0.2">
      <c r="A36" s="3" t="s">
        <v>1211</v>
      </c>
      <c r="B36" s="1" t="s">
        <v>929</v>
      </c>
      <c r="C36" s="1" t="str">
        <f>_xlfn.CONCAT("&lt;option value=",Таблица7[[#This Row],[Код]],"&gt;",Таблица7[[#This Row],[Наименование документа, сведений]],"&lt;/option&gt;")</f>
        <v>&lt;option value=01206&gt;Свидетельство о государственной регистрации, выданное уполномоченным органом государства - члена Евразийского экономического союза в области санитарно-эпидемиологического благополучия населения&lt;/option&gt;</v>
      </c>
    </row>
    <row r="37" spans="1:3" x14ac:dyDescent="0.2">
      <c r="A37" s="3" t="s">
        <v>1212</v>
      </c>
      <c r="B37" s="1" t="s">
        <v>930</v>
      </c>
      <c r="C37" s="1" t="str">
        <f>_xlfn.CONCAT("&lt;option value=",Таблица7[[#This Row],[Код]],"&gt;",Таблица7[[#This Row],[Наименование документа, сведений]],"&lt;/option&gt;")</f>
        <v>&lt;option value=01207&gt;Фитосанитарный сертификат&lt;/option&gt;</v>
      </c>
    </row>
    <row r="38" spans="1:3" x14ac:dyDescent="0.2">
      <c r="A38" s="3" t="s">
        <v>1213</v>
      </c>
      <c r="B38" s="1" t="s">
        <v>931</v>
      </c>
      <c r="C38" s="1" t="str">
        <f>_xlfn.CONCAT("&lt;option value=",Таблица7[[#This Row],[Код]],"&gt;",Таблица7[[#This Row],[Наименование документа, сведений]],"&lt;/option&gt;")</f>
        <v>&lt;option value=01209&gt;Разрешение на ввоз карантинных объектов (карантинных вредных организмов) в научно-исследовательских целях, выданное уполномоченным государственным органом государств - членов Евразийского экономического союза&lt;/option&gt;</v>
      </c>
    </row>
    <row r="39" spans="1:3" x14ac:dyDescent="0.2">
      <c r="A39" s="3" t="s">
        <v>1214</v>
      </c>
      <c r="B39" s="1" t="s">
        <v>932</v>
      </c>
      <c r="C39" s="1" t="str">
        <f>_xlfn.CONCAT("&lt;option value=",Таблица7[[#This Row],[Код]],"&gt;",Таблица7[[#This Row],[Наименование документа, сведений]],"&lt;/option&gt;")</f>
        <v>&lt;option value=01210&gt;Документы, подтверждающие соблюдение запретов и ограничений (временных мер), введенных в Республике Армения в одностороннем порядке&lt;/option&gt;</v>
      </c>
    </row>
    <row r="40" spans="1:3" x14ac:dyDescent="0.2">
      <c r="A40" s="3" t="s">
        <v>1215</v>
      </c>
      <c r="B40" s="1" t="s">
        <v>933</v>
      </c>
      <c r="C40" s="1" t="str">
        <f>_xlfn.CONCAT("&lt;option value=",Таблица7[[#This Row],[Код]],"&gt;",Таблица7[[#This Row],[Наименование документа, сведений]],"&lt;/option&gt;")</f>
        <v>&lt;option value=01211&gt;Документы, подтверждающие соблюдение запретов и ограничений (временных мер), введенных в Республике Беларусь в одностороннем порядке&lt;/option&gt;</v>
      </c>
    </row>
    <row r="41" spans="1:3" x14ac:dyDescent="0.2">
      <c r="A41" s="3" t="s">
        <v>1216</v>
      </c>
      <c r="B41" s="1" t="s">
        <v>934</v>
      </c>
      <c r="C41" s="1" t="str">
        <f>_xlfn.CONCAT("&lt;option value=",Таблица7[[#This Row],[Код]],"&gt;",Таблица7[[#This Row],[Наименование документа, сведений]],"&lt;/option&gt;")</f>
        <v>&lt;option value=01221&gt;Документы, подтверждающие соблюдение запретов и ограничений (временных мер), введенных в Республике Казахстан в одностороннем порядке&lt;/option&gt;</v>
      </c>
    </row>
    <row r="42" spans="1:3" x14ac:dyDescent="0.2">
      <c r="A42" s="3" t="s">
        <v>1217</v>
      </c>
      <c r="B42" s="1" t="s">
        <v>935</v>
      </c>
      <c r="C42" s="1" t="str">
        <f>_xlfn.CONCAT("&lt;option value=",Таблица7[[#This Row],[Код]],"&gt;",Таблица7[[#This Row],[Наименование документа, сведений]],"&lt;/option&gt;")</f>
        <v>&lt;option value=01225&gt;Документы, подтверждающие соблюдение запретов и ограничений (временных мер), введенных в Кыргызской Республике в одностороннем порядке&lt;/option&gt;</v>
      </c>
    </row>
    <row r="43" spans="1:3" x14ac:dyDescent="0.2">
      <c r="A43" s="3" t="s">
        <v>1218</v>
      </c>
      <c r="B43" s="1" t="s">
        <v>936</v>
      </c>
      <c r="C43" s="1" t="str">
        <f>_xlfn.CONCAT("&lt;option value=",Таблица7[[#This Row],[Код]],"&gt;",Таблица7[[#This Row],[Наименование документа, сведений]],"&lt;/option&gt;")</f>
        <v>&lt;option value=01231&gt;Документы, подтверждающие соблюдение запретов и ограничений (временных мер), введенных в Российской Федерации в одностороннем порядке&lt;/option&gt;</v>
      </c>
    </row>
    <row r="44" spans="1:3" x14ac:dyDescent="0.2">
      <c r="A44" s="3" t="s">
        <v>1219</v>
      </c>
      <c r="B44" s="1" t="s">
        <v>937</v>
      </c>
      <c r="C44" s="1" t="str">
        <f>_xlfn.CONCAT("&lt;option value=",Таблица7[[#This Row],[Код]],"&gt;",Таблица7[[#This Row],[Наименование документа, сведений]],"&lt;/option&gt;")</f>
        <v>&lt;option value=01241&gt;Сертификат (сведения о сертификате) международной схемы сертификации необработанных природных алмазов (сертификат Кимберлийского процесса)&lt;/option&gt;</v>
      </c>
    </row>
    <row r="45" spans="1:3" x14ac:dyDescent="0.2">
      <c r="A45" s="3" t="s">
        <v>1220</v>
      </c>
      <c r="B45" s="1" t="s">
        <v>938</v>
      </c>
      <c r="C45" s="1" t="str">
        <f>_xlfn.CONCAT("&lt;option value=",Таблица7[[#This Row],[Код]],"&gt;",Таблица7[[#This Row],[Наименование документа, сведений]],"&lt;/option&gt;")</f>
        <v>&lt;option value=01242&gt;Документы, подтверждающие сведения о производителе товаров, для целей контроля за применением специальных защитных, антидемпинговых и компенсационных мер&lt;/option&gt;</v>
      </c>
    </row>
    <row r="46" spans="1:3" x14ac:dyDescent="0.2">
      <c r="A46" s="3" t="s">
        <v>1221</v>
      </c>
      <c r="B46" s="1" t="s">
        <v>939</v>
      </c>
      <c r="C46" s="1" t="str">
        <f>_xlfn.CONCAT("&lt;option value=",Таблица7[[#This Row],[Код]],"&gt;",Таблица7[[#This Row],[Наименование документа, сведений]],"&lt;/option&gt;")</f>
        <v>&lt;option value=01243&gt;Экспортный сертификат на сельскохозяйственную продукцию&lt;/option&gt;</v>
      </c>
    </row>
    <row r="47" spans="1:3" x14ac:dyDescent="0.2">
      <c r="A47" s="3" t="s">
        <v>1222</v>
      </c>
      <c r="B47" s="1" t="s">
        <v>940</v>
      </c>
      <c r="C47" s="1" t="str">
        <f>_xlfn.CONCAT("&lt;option value=",Таблица7[[#This Row],[Код]],"&gt;",Таблица7[[#This Row],[Наименование документа, сведений]],"&lt;/option&gt;")</f>
        <v>&lt;option value=01251&gt;Лицензия на виды деятельности в отношении отдельных категорий товаров (для Российской Федерации)&lt;/option&gt;</v>
      </c>
    </row>
    <row r="48" spans="1:3" x14ac:dyDescent="0.2">
      <c r="A48" s="3" t="s">
        <v>1223</v>
      </c>
      <c r="B48" s="1" t="s">
        <v>941</v>
      </c>
      <c r="C48" s="1" t="str">
        <f>_xlfn.CONCAT("&lt;option value=",Таблица7[[#This Row],[Код]],"&gt;",Таблица7[[#This Row],[Наименование документа, сведений]],"&lt;/option&gt;")</f>
        <v>&lt;option value=01261&gt;Документ (квитанция) на получение акцизных марок (учетно-контрольных знаков, знаков) (для Российской Федерации)&lt;/option&gt;</v>
      </c>
    </row>
    <row r="49" spans="1:3" x14ac:dyDescent="0.2">
      <c r="A49" s="3" t="s">
        <v>1224</v>
      </c>
      <c r="B49" s="1" t="s">
        <v>942</v>
      </c>
      <c r="C49" s="1" t="str">
        <f>_xlfn.CONCAT("&lt;option value=",Таблица7[[#This Row],[Код]],"&gt;",Таблица7[[#This Row],[Наименование документа, сведений]],"&lt;/option&gt;")</f>
        <v>&lt;option value=01271&gt;Документ, в соответствии с которым подакцизные товары, подлежащие маркировке акцизными марками (учетно-контрольными знаками, знаками), не маркируются (для Российской Федерации)&lt;/option&gt;</v>
      </c>
    </row>
    <row r="50" spans="1:3" x14ac:dyDescent="0.2">
      <c r="A50" s="3" t="s">
        <v>1225</v>
      </c>
      <c r="B50" s="1" t="s">
        <v>943</v>
      </c>
      <c r="C50" s="1" t="str">
        <f>_xlfn.CONCAT("&lt;option value=",Таблица7[[#This Row],[Код]],"&gt;",Таблица7[[#This Row],[Наименование документа, сведений]],"&lt;/option&gt;")</f>
        <v>&lt;option value=01281&gt;Подтверждение о фиксации продукции в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 (для Российской Федерации)&lt;/option&gt;</v>
      </c>
    </row>
    <row r="51" spans="1:3" x14ac:dyDescent="0.2">
      <c r="A51" s="3" t="s">
        <v>1226</v>
      </c>
      <c r="B51" s="1" t="s">
        <v>944</v>
      </c>
      <c r="C51" s="1" t="str">
        <f>_xlfn.CONCAT("&lt;option value=",Таблица7[[#This Row],[Код]],"&gt;",Таблица7[[#This Row],[Наименование документа, сведений]],"&lt;/option&gt;")</f>
        <v>&lt;option value=01291&gt;Разрешение, выданное уполномоченным государственным органом государств - членов Евразийского экономического союза в отношении взрывчатых веществ промышленного назначения, источников ионизирующего излучения (для Республики Беларусь)&lt;/option&gt;</v>
      </c>
    </row>
    <row r="52" spans="1:3" x14ac:dyDescent="0.2">
      <c r="A52" s="3" t="s">
        <v>1227</v>
      </c>
      <c r="B52" s="1" t="s">
        <v>945</v>
      </c>
      <c r="C52" s="1" t="str">
        <f>_xlfn.CONCAT("&lt;option value=",Таблица7[[#This Row],[Код]],"&gt;",Таблица7[[#This Row],[Наименование документа, сведений]],"&lt;/option&gt;")</f>
        <v>&lt;option value=01301&gt;Разрешение, выданное уполномоченным государственным органом государств - членов Евразийского экономического союза в отношении условно патогенных и патогенных генно-инженерных организмов (для Республики Беларусь)&lt;/option&gt;</v>
      </c>
    </row>
    <row r="53" spans="1:3" x14ac:dyDescent="0.2">
      <c r="A53" s="3" t="s">
        <v>1228</v>
      </c>
      <c r="B53" s="1" t="s">
        <v>946</v>
      </c>
      <c r="C53" s="1" t="str">
        <f>_xlfn.CONCAT("&lt;option value=",Таблица7[[#This Row],[Код]],"&gt;",Таблица7[[#This Row],[Наименование документа, сведений]],"&lt;/option&gt;")</f>
        <v>&lt;option value=01311&gt;Заключение (разрешительный документ) на вывоз минерального сырья&lt;/option&gt;</v>
      </c>
    </row>
    <row r="54" spans="1:3" x14ac:dyDescent="0.2">
      <c r="A54" s="3" t="s">
        <v>1229</v>
      </c>
      <c r="B54" s="1" t="s">
        <v>947</v>
      </c>
      <c r="C54" s="1" t="str">
        <f>_xlfn.CONCAT("&lt;option value=",Таблица7[[#This Row],[Код]],"&gt;",Таблица7[[#This Row],[Наименование документа, сведений]],"&lt;/option&gt;")</f>
        <v>&lt;option value=01321&gt;Заключение (разрешительный документ) на ввоз и (или) вывоз опасных отходов&lt;/option&gt;</v>
      </c>
    </row>
    <row r="55" spans="1:3" x14ac:dyDescent="0.2">
      <c r="A55" s="3" t="s">
        <v>1230</v>
      </c>
      <c r="B55" s="1" t="s">
        <v>948</v>
      </c>
      <c r="C55" s="1" t="str">
        <f>_xlfn.CONCAT("&lt;option value=",Таблица7[[#This Row],[Код]],"&gt;",Таблица7[[#This Row],[Наименование документа, сведений]],"&lt;/option&gt;")</f>
        <v>&lt;option value=01332&gt;Разрешение компетентного органа государства-экспортера на вывоз конкретной партии наркотических средств, психотропных веществ и их прекурсоров либо официальное уведомление этого органа о том, что указанное разрешение не требуется&lt;/option&gt;</v>
      </c>
    </row>
    <row r="56" spans="1:3" x14ac:dyDescent="0.2">
      <c r="A56" s="3" t="s">
        <v>1231</v>
      </c>
      <c r="B56" s="1" t="s">
        <v>949</v>
      </c>
      <c r="C56" s="1" t="str">
        <f>_xlfn.CONCAT("&lt;option value=",Таблица7[[#This Row],[Код]],"&gt;",Таблица7[[#This Row],[Наименование документа, сведений]],"&lt;/option&gt;")</f>
        <v>&lt;option value=01341&gt;Заключение (разрешительный документ) на ввоз и (или) вывоз озоноразрушающих веществ и продукции, содержащей озоноразрушающие вещества&lt;/option&gt;</v>
      </c>
    </row>
    <row r="57" spans="1:3" x14ac:dyDescent="0.2">
      <c r="A57" s="3" t="s">
        <v>1232</v>
      </c>
      <c r="B57" s="1" t="s">
        <v>950</v>
      </c>
      <c r="C57" s="1" t="str">
        <f>_xlfn.CONCAT("&lt;option value=",Таблица7[[#This Row],[Код]],"&gt;",Таблица7[[#This Row],[Наименование документа, сведений]],"&lt;/option&gt;")</f>
        <v>&lt;option value=01351&gt;Подтверждение (решение) уполномоченного органа (организации) государства - члена Евразийского экономического союза при вывозе средств индивидуальной защиты, защитных и дезинфицирующих средств, продукции медицинского назначения&lt;/option&gt;</v>
      </c>
    </row>
    <row r="58" spans="1:3" x14ac:dyDescent="0.2">
      <c r="A58" s="3" t="s">
        <v>1233</v>
      </c>
      <c r="B58" s="1" t="s">
        <v>951</v>
      </c>
      <c r="C58" s="1" t="str">
        <f>_xlfn.CONCAT("&lt;option value=",Таблица7[[#This Row],[Код]],"&gt;",Таблица7[[#This Row],[Наименование документа, сведений]],"&lt;/option&gt;")</f>
        <v>&lt;option value=01361&gt;Сертификаты-разрешения на ядерные материалы и радиоактивные вещества, на конструкцию и (или) перевозку транспортных упаковочных комплектов для перевозки таких материалов и веществ, выдаваемые уполномоченным органом (организацией) (для Российской Федерации)&lt;/option&gt;</v>
      </c>
    </row>
    <row r="59" spans="1:3" x14ac:dyDescent="0.2">
      <c r="A59" s="3" t="s">
        <v>1234</v>
      </c>
      <c r="B59" s="1" t="s">
        <v>952</v>
      </c>
      <c r="C59" s="1" t="str">
        <f>_xlfn.CONCAT("&lt;option value=",Таблица7[[#This Row],[Код]],"&gt;",Таблица7[[#This Row],[Наименование документа, сведений]],"&lt;/option&gt;")</f>
        <v>&lt;option value=01401&gt;Сертификат соответствия требованиям технического регламента Евразийского экономического союза (Таможенного союза)&lt;/option&gt;</v>
      </c>
    </row>
    <row r="60" spans="1:3" x14ac:dyDescent="0.2">
      <c r="A60" s="3" t="s">
        <v>1235</v>
      </c>
      <c r="B60" s="1" t="s">
        <v>953</v>
      </c>
      <c r="C60" s="1" t="str">
        <f>_xlfn.CONCAT("&lt;option value=",Таблица7[[#This Row],[Код]],"&gt;",Таблица7[[#This Row],[Наименование документа, сведений]],"&lt;/option&gt;")</f>
        <v>&lt;option value=01402&gt;Декларация о соответствии требованиям технического регламента Евразийского экономического союза (Таможенного союза)&lt;/option&gt;</v>
      </c>
    </row>
    <row r="61" spans="1:3" x14ac:dyDescent="0.2">
      <c r="A61" s="3" t="s">
        <v>1236</v>
      </c>
      <c r="B61" s="1" t="s">
        <v>954</v>
      </c>
      <c r="C61" s="1" t="str">
        <f>_xlfn.CONCAT("&lt;option value=",Таблица7[[#This Row],[Код]],"&gt;",Таблица7[[#This Row],[Наименование документа, сведений]],"&lt;/option&gt;")</f>
        <v>&lt;option value=01403&gt;Сертификат соответствия, оформленный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форме&lt;/option&gt;</v>
      </c>
    </row>
    <row r="62" spans="1:3" x14ac:dyDescent="0.2">
      <c r="A62" s="3" t="s">
        <v>1237</v>
      </c>
      <c r="B62" s="1" t="s">
        <v>955</v>
      </c>
      <c r="C62" s="1" t="str">
        <f>_xlfn.CONCAT("&lt;option value=",Таблица7[[#This Row],[Код]],"&gt;",Таблица7[[#This Row],[Наименование документа, сведений]],"&lt;/option&gt;")</f>
        <v>&lt;option value=01404&gt;Декларация о соответствии, оформленная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форме&lt;/option&gt;</v>
      </c>
    </row>
    <row r="63" spans="1:3" x14ac:dyDescent="0.2">
      <c r="A63" s="3" t="s">
        <v>1238</v>
      </c>
      <c r="B63" s="1" t="s">
        <v>956</v>
      </c>
      <c r="C63" s="1" t="str">
        <f>_xlfn.CONCAT("&lt;option value=",Таблица7[[#This Row],[Код]],"&gt;",Таблица7[[#This Row],[Наименование документа, сведений]],"&lt;/option&gt;")</f>
        <v>&lt;option value=01405&gt;Одобрение типа транспортного средства&lt;/option&gt;</v>
      </c>
    </row>
    <row r="64" spans="1:3" x14ac:dyDescent="0.2">
      <c r="A64" s="3" t="s">
        <v>1239</v>
      </c>
      <c r="B64" s="1" t="s">
        <v>957</v>
      </c>
      <c r="C64" s="1" t="str">
        <f>_xlfn.CONCAT("&lt;option value=",Таблица7[[#This Row],[Код]],"&gt;",Таблица7[[#This Row],[Наименование документа, сведений]],"&lt;/option&gt;")</f>
        <v>&lt;option value=01406&gt;Одобрение типа шасси&lt;/option&gt;</v>
      </c>
    </row>
    <row r="65" spans="1:3" x14ac:dyDescent="0.2">
      <c r="A65" s="3" t="s">
        <v>1240</v>
      </c>
      <c r="B65" s="1" t="s">
        <v>958</v>
      </c>
      <c r="C65" s="1" t="str">
        <f>_xlfn.CONCAT("&lt;option value=",Таблица7[[#This Row],[Код]],"&gt;",Таблица7[[#This Row],[Наименование документа, сведений]],"&lt;/option&gt;")</f>
        <v>&lt;option value=01407&gt;Свидетельство о безопасности конструкции транспортного средства&lt;/option&gt;</v>
      </c>
    </row>
    <row r="66" spans="1:3" x14ac:dyDescent="0.2">
      <c r="A66" s="3" t="s">
        <v>1241</v>
      </c>
      <c r="B66" s="1" t="s">
        <v>959</v>
      </c>
      <c r="C66" s="1" t="str">
        <f>_xlfn.CONCAT("&lt;option value=",Таблица7[[#This Row],[Код]],"&gt;",Таблица7[[#This Row],[Наименование документа, сведений]],"&lt;/option&gt;")</f>
        <v>&lt;option value=01408&gt;Документ об оценке соответствия,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процедуры&lt;/option&gt;</v>
      </c>
    </row>
    <row r="67" spans="1:3" x14ac:dyDescent="0.2">
      <c r="A67" s="3" t="s">
        <v>1242</v>
      </c>
      <c r="B67" s="1" t="s">
        <v>960</v>
      </c>
      <c r="C67" s="1" t="str">
        <f>_xlfn.CONCAT("&lt;option value=",Таблица7[[#This Row],[Код]],"&gt;",Таблица7[[#This Row],[Наименование документа, сведений]],"&lt;/option&gt;")</f>
        <v>&lt;option value=01409&gt;Паспорт нефти (паспорт качества нефти)&lt;/option&gt;</v>
      </c>
    </row>
    <row r="68" spans="1:3" x14ac:dyDescent="0.2">
      <c r="A68" s="3" t="s">
        <v>1243</v>
      </c>
      <c r="B68" s="1" t="s">
        <v>961</v>
      </c>
      <c r="C68" s="1" t="str">
        <f>_xlfn.CONCAT("&lt;option value=",Таблица7[[#This Row],[Код]],"&gt;",Таблица7[[#This Row],[Наименование документа, сведений]],"&lt;/option&gt;")</f>
        <v>&lt;option value=01410&gt;Договор с аккредитованным органом по сертификации (аккредитованной испытательной лабораторией (центром)) или письмо такого аккредитованного органа по сертификации (аккредитованной испытательной лаборатории (центра)), подтверждающие необходимое для целей исследований и испытаний количество (вес и объем) ввозимой в качестве проб и образцов продукции (товаров)&lt;/option&gt;</v>
      </c>
    </row>
    <row r="69" spans="1:3" x14ac:dyDescent="0.2">
      <c r="A69" s="3" t="s">
        <v>1244</v>
      </c>
      <c r="B69" s="1" t="s">
        <v>962</v>
      </c>
      <c r="C69" s="1" t="str">
        <f>_xlfn.CONCAT("&lt;option value=",Таблица7[[#This Row],[Код]],"&gt;",Таблица7[[#This Row],[Наименование документа, сведений]],"&lt;/option&gt;")</f>
        <v>&lt;option value=01411&gt;Свидетельство о государственной регистрации продукции, подтверждающее соответствие продукции требованиям технических регламентов Евразийского экономического союза (технических регламентов Таможенного союза)&lt;/option&gt;</v>
      </c>
    </row>
    <row r="70" spans="1:3" x14ac:dyDescent="0.2">
      <c r="A70" s="3" t="s">
        <v>1245</v>
      </c>
      <c r="B70" s="1" t="s">
        <v>963</v>
      </c>
      <c r="C70" s="1" t="str">
        <f>_xlfn.CONCAT("&lt;option value=",Таблица7[[#This Row],[Код]],"&gt;",Таблица7[[#This Row],[Наименование документа, сведений]],"&lt;/option&gt;")</f>
        <v>&lt;option value=01412&gt;Свидетельство о классификации маломерного судна&lt;/option&gt;</v>
      </c>
    </row>
    <row r="71" spans="1:3" x14ac:dyDescent="0.2">
      <c r="A71" s="3" t="s">
        <v>1246</v>
      </c>
      <c r="B71" s="1" t="s">
        <v>964</v>
      </c>
      <c r="C71" s="1" t="str">
        <f>_xlfn.CONCAT("&lt;option value=",Таблица7[[#This Row],[Код]],"&gt;",Таблица7[[#This Row],[Наименование документа, сведений]],"&lt;/option&gt;")</f>
        <v>&lt;option value=01413&gt;Свидетельство о регистрации минерального удобрения&lt;/option&gt;</v>
      </c>
    </row>
    <row r="72" spans="1:3" x14ac:dyDescent="0.2">
      <c r="A72" s="3" t="s">
        <v>1247</v>
      </c>
      <c r="B72" s="1" t="s">
        <v>965</v>
      </c>
      <c r="C72" s="1" t="str">
        <f>_xlfn.CONCAT("&lt;option value=",Таблица7[[#This Row],[Код]],"&gt;",Таблица7[[#This Row],[Наименование документа, сведений]],"&lt;/option&gt;")</f>
        <v>&lt;option value=01414&gt;Свидетельство об уведомительной государственной регистрации химической продукции&lt;/option&gt;</v>
      </c>
    </row>
    <row r="73" spans="1:3" x14ac:dyDescent="0.2">
      <c r="A73" s="3" t="s">
        <v>1248</v>
      </c>
      <c r="B73" s="1" t="s">
        <v>966</v>
      </c>
      <c r="C73" s="1" t="str">
        <f>_xlfn.CONCAT("&lt;option value=",Таблица7[[#This Row],[Код]],"&gt;",Таблица7[[#This Row],[Наименование документа, сведений]],"&lt;/option&gt;")</f>
        <v>&lt;option value=01415&gt;Разрешение на использование химической продукции&lt;/option&gt;</v>
      </c>
    </row>
    <row r="74" spans="1:3" x14ac:dyDescent="0.2">
      <c r="A74" s="3" t="s">
        <v>1249</v>
      </c>
      <c r="B74" s="1" t="s">
        <v>967</v>
      </c>
      <c r="C74" s="1" t="str">
        <f>_xlfn.CONCAT("&lt;option value=",Таблица7[[#This Row],[Код]],"&gt;",Таблица7[[#This Row],[Наименование документа, сведений]],"&lt;/option&gt;")</f>
        <v>&lt;option value=01999&gt;Иные документы, подтверждающие соблюдение запретов и ограничений&lt;/option&gt;</v>
      </c>
    </row>
    <row r="75" spans="1:3" x14ac:dyDescent="0.2">
      <c r="A75" s="3" t="s">
        <v>1250</v>
      </c>
      <c r="B75" s="1" t="s">
        <v>968</v>
      </c>
      <c r="C75" s="1" t="str">
        <f>_xlfn.CONCAT("&lt;option value=",Таблица7[[#This Row],[Код]],"&gt;",Таблица7[[#This Row],[Наименование документа, сведений]],"&lt;/option&gt;")</f>
        <v>&lt;option value=02011&gt;Коносамент&lt;/option&gt;</v>
      </c>
    </row>
    <row r="76" spans="1:3" x14ac:dyDescent="0.2">
      <c r="A76" s="3" t="s">
        <v>1251</v>
      </c>
      <c r="B76" s="1" t="s">
        <v>969</v>
      </c>
      <c r="C76" s="1" t="str">
        <f>_xlfn.CONCAT("&lt;option value=",Таблица7[[#This Row],[Код]],"&gt;",Таблица7[[#This Row],[Наименование документа, сведений]],"&lt;/option&gt;")</f>
        <v>&lt;option value=02012&gt;Транспортная накладная при перевозке товаров водным транспортом&lt;/option&gt;</v>
      </c>
    </row>
    <row r="77" spans="1:3" x14ac:dyDescent="0.2">
      <c r="A77" s="3" t="s">
        <v>1252</v>
      </c>
      <c r="B77" s="1" t="s">
        <v>970</v>
      </c>
      <c r="C77" s="1" t="str">
        <f>_xlfn.CONCAT("&lt;option value=",Таблица7[[#This Row],[Код]],"&gt;",Таблица7[[#This Row],[Наименование документа, сведений]],"&lt;/option&gt;")</f>
        <v>&lt;option value=02013&gt;Железнодорожная накладная&lt;/option&gt;</v>
      </c>
    </row>
    <row r="78" spans="1:3" x14ac:dyDescent="0.2">
      <c r="A78" s="3" t="s">
        <v>1253</v>
      </c>
      <c r="B78" s="1" t="s">
        <v>971</v>
      </c>
      <c r="C78" s="1" t="str">
        <f>_xlfn.CONCAT("&lt;option value=",Таблица7[[#This Row],[Код]],"&gt;",Таблица7[[#This Row],[Наименование документа, сведений]],"&lt;/option&gt;")</f>
        <v>&lt;option value=02024&gt;Книжка МДП&lt;/option&gt;</v>
      </c>
    </row>
    <row r="79" spans="1:3" x14ac:dyDescent="0.2">
      <c r="A79" s="3" t="s">
        <v>1254</v>
      </c>
      <c r="B79" s="1" t="s">
        <v>972</v>
      </c>
      <c r="C79" s="1" t="str">
        <f>_xlfn.CONCAT("&lt;option value=",Таблица7[[#This Row],[Код]],"&gt;",Таблица7[[#This Row],[Наименование документа, сведений]],"&lt;/option&gt;")</f>
        <v>&lt;option value=02025&gt;Карнет АТА&lt;/option&gt;</v>
      </c>
    </row>
    <row r="80" spans="1:3" x14ac:dyDescent="0.2">
      <c r="A80" s="3" t="s">
        <v>1255</v>
      </c>
      <c r="B80" s="1" t="s">
        <v>973</v>
      </c>
      <c r="C80" s="1" t="str">
        <f>_xlfn.CONCAT("&lt;option value=",Таблица7[[#This Row],[Код]],"&gt;",Таблица7[[#This Row],[Наименование документа, сведений]],"&lt;/option&gt;")</f>
        <v>&lt;option value=02022&gt;Багажная квитанция&lt;/option&gt;</v>
      </c>
    </row>
    <row r="81" spans="1:3" x14ac:dyDescent="0.2">
      <c r="A81" s="3" t="s">
        <v>1256</v>
      </c>
      <c r="B81" s="1" t="s">
        <v>974</v>
      </c>
      <c r="C81" s="1" t="str">
        <f>_xlfn.CONCAT("&lt;option value=",Таблица7[[#This Row],[Код]],"&gt;",Таблица7[[#This Row],[Наименование документа, сведений]],"&lt;/option&gt;")</f>
        <v>&lt;option value=02014&gt;Иные документы, предусмотренные правилами перевозки по железной дороге&lt;/option&gt;</v>
      </c>
    </row>
    <row r="82" spans="1:3" x14ac:dyDescent="0.2">
      <c r="A82" s="3" t="s">
        <v>1257</v>
      </c>
      <c r="B82" s="1" t="s">
        <v>975</v>
      </c>
      <c r="C82" s="1" t="str">
        <f>_xlfn.CONCAT("&lt;option value=",Таблица7[[#This Row],[Код]],"&gt;",Таблица7[[#This Row],[Наименование документа, сведений]],"&lt;/option&gt;")</f>
        <v>&lt;option value=02015&gt;Транспортная накладная, предусмотренная Конвенцией о договоре международной дорожной перевозки грузов 1956 года&lt;/option&gt;</v>
      </c>
    </row>
    <row r="83" spans="1:3" x14ac:dyDescent="0.2">
      <c r="A83" s="3" t="s">
        <v>1258</v>
      </c>
      <c r="B83" s="1" t="s">
        <v>976</v>
      </c>
      <c r="C83" s="1" t="str">
        <f>_xlfn.CONCAT("&lt;option value=",Таблица7[[#This Row],[Код]],"&gt;",Таблица7[[#This Row],[Наименование документа, сведений]],"&lt;/option&gt;")</f>
        <v>&lt;option value=02016&gt;Иная транспортная накладная, используемая при перевозке товаров автодорожным транспортом&lt;/option&gt;</v>
      </c>
    </row>
    <row r="84" spans="1:3" x14ac:dyDescent="0.2">
      <c r="A84" s="3" t="s">
        <v>1259</v>
      </c>
      <c r="B84" s="1" t="s">
        <v>977</v>
      </c>
      <c r="C84" s="1" t="str">
        <f>_xlfn.CONCAT("&lt;option value=",Таблица7[[#This Row],[Код]],"&gt;",Таблица7[[#This Row],[Наименование документа, сведений]],"&lt;/option&gt;")</f>
        <v>&lt;option value=02017&gt;Авианакладная&lt;/option&gt;</v>
      </c>
    </row>
    <row r="85" spans="1:3" x14ac:dyDescent="0.2">
      <c r="A85" s="3" t="s">
        <v>1260</v>
      </c>
      <c r="B85" s="1" t="s">
        <v>978</v>
      </c>
      <c r="C85" s="1" t="str">
        <f>_xlfn.CONCAT("&lt;option value=",Таблица7[[#This Row],[Код]],"&gt;",Таблица7[[#This Row],[Наименование документа, сведений]],"&lt;/option&gt;")</f>
        <v>&lt;option value=02018&gt;Транспортные документы, используемые при перемещении товаров трубопроводным транспортом или по линиям электропередачи&lt;/option&gt;</v>
      </c>
    </row>
    <row r="86" spans="1:3" x14ac:dyDescent="0.2">
      <c r="A86" s="3" t="s">
        <v>1261</v>
      </c>
      <c r="B86" s="1" t="s">
        <v>979</v>
      </c>
      <c r="C86" s="1" t="str">
        <f>_xlfn.CONCAT("&lt;option value=",Таблица7[[#This Row],[Код]],"&gt;",Таблица7[[#This Row],[Наименование документа, сведений]],"&lt;/option&gt;")</f>
        <v>&lt;option value=02019&gt;Почтовая накладная&lt;/option&gt;</v>
      </c>
    </row>
    <row r="87" spans="1:3" x14ac:dyDescent="0.2">
      <c r="A87" s="3" t="s">
        <v>1262</v>
      </c>
      <c r="B87" s="1" t="s">
        <v>980</v>
      </c>
      <c r="C87" s="1" t="str">
        <f>_xlfn.CONCAT("&lt;option value=",Таблица7[[#This Row],[Код]],"&gt;",Таблица7[[#This Row],[Наименование документа, сведений]],"&lt;/option&gt;")</f>
        <v>&lt;option value=02020&gt;Общая накладная при экспресс-доставке&lt;/option&gt;</v>
      </c>
    </row>
    <row r="88" spans="1:3" x14ac:dyDescent="0.2">
      <c r="A88" s="3" t="s">
        <v>1263</v>
      </c>
      <c r="B88" s="1" t="s">
        <v>981</v>
      </c>
      <c r="C88" s="1" t="str">
        <f>_xlfn.CONCAT("&lt;option value=",Таблица7[[#This Row],[Код]],"&gt;",Таблица7[[#This Row],[Наименование документа, сведений]],"&lt;/option&gt;")</f>
        <v>&lt;option value=02021&gt;Индивидуальная накладная при экспресс-доставке&lt;/option&gt;</v>
      </c>
    </row>
    <row r="89" spans="1:3" x14ac:dyDescent="0.2">
      <c r="A89" s="3" t="s">
        <v>1264</v>
      </c>
      <c r="B89" s="1" t="s">
        <v>982</v>
      </c>
      <c r="C89" s="1" t="str">
        <f>_xlfn.CONCAT("&lt;option value=",Таблица7[[#This Row],[Код]],"&gt;",Таблица7[[#This Row],[Наименование документа, сведений]],"&lt;/option&gt;")</f>
        <v>&lt;option value=02030&gt;Транспортный документ (сопроводительная накладная либо иной документ) на партию ядерных материалов и радиоактивных веществ (для Российской Федерации)&lt;/option&gt;</v>
      </c>
    </row>
    <row r="90" spans="1:3" x14ac:dyDescent="0.2">
      <c r="A90" s="3" t="s">
        <v>1265</v>
      </c>
      <c r="B90" s="1" t="s">
        <v>983</v>
      </c>
      <c r="C90" s="1" t="str">
        <f>_xlfn.CONCAT("&lt;option value=",Таблица7[[#This Row],[Код]],"&gt;",Таблица7[[#This Row],[Наименование документа, сведений]],"&lt;/option&gt;")</f>
        <v>&lt;option value=02099&gt;Иные транспортные (перевозочные) документы&lt;/option&gt;</v>
      </c>
    </row>
    <row r="91" spans="1:3" x14ac:dyDescent="0.2">
      <c r="A91" s="3" t="s">
        <v>1266</v>
      </c>
      <c r="B91" s="1" t="s">
        <v>984</v>
      </c>
      <c r="C91" s="1" t="str">
        <f>_xlfn.CONCAT("&lt;option value=",Таблица7[[#This Row],[Код]],"&gt;",Таблица7[[#This Row],[Наименование документа, сведений]],"&lt;/option&gt;")</f>
        <v>&lt;option value=03011&gt;Договор (контракт), заключенный при совершении сделки с товарами&lt;/option&gt;</v>
      </c>
    </row>
    <row r="92" spans="1:3" x14ac:dyDescent="0.2">
      <c r="A92" s="3" t="s">
        <v>1267</v>
      </c>
      <c r="B92" s="1" t="s">
        <v>985</v>
      </c>
      <c r="C92" s="1" t="str">
        <f>_xlfn.CONCAT("&lt;option value=",Таблица7[[#This Row],[Код]],"&gt;",Таблица7[[#This Row],[Наименование документа, сведений]],"&lt;/option&gt;")</f>
        <v>&lt;option value=03012&gt;Документы, вносящие изменения и (или) дополнения к документу, сведения о котором указаны под кодом 03011&lt;/option&gt;</v>
      </c>
    </row>
    <row r="93" spans="1:3" x14ac:dyDescent="0.2">
      <c r="A93" s="3" t="s">
        <v>1268</v>
      </c>
      <c r="B93" s="1" t="s">
        <v>986</v>
      </c>
      <c r="C93" s="1" t="str">
        <f>_xlfn.CONCAT("&lt;option value=",Таблица7[[#This Row],[Код]],"&gt;",Таблица7[[#This Row],[Наименование документа, сведений]],"&lt;/option&gt;")</f>
        <v>&lt;option value=03013&gt;Документ, подтверждающий совершение односторонней сделки с товарами&lt;/option&gt;</v>
      </c>
    </row>
    <row r="94" spans="1:3" x14ac:dyDescent="0.2">
      <c r="A94" s="3" t="s">
        <v>1269</v>
      </c>
      <c r="B94" s="1" t="s">
        <v>987</v>
      </c>
      <c r="C94" s="1" t="str">
        <f>_xlfn.CONCAT("&lt;option value=",Таблица7[[#This Row],[Код]],"&gt;",Таблица7[[#This Row],[Наименование документа, сведений]],"&lt;/option&gt;")</f>
        <v>&lt;option value=03014&gt;Документы, подтверждающие право владения, пользования и (или) распоряжения товарами при отсутствии какой-либо сделки&lt;/option&gt;</v>
      </c>
    </row>
    <row r="95" spans="1:3" x14ac:dyDescent="0.2">
      <c r="A95" s="3" t="s">
        <v>1270</v>
      </c>
      <c r="B95" s="1" t="s">
        <v>988</v>
      </c>
      <c r="C95" s="1" t="str">
        <f>_xlfn.CONCAT("&lt;option value=",Таблица7[[#This Row],[Код]],"&gt;",Таблица7[[#This Row],[Наименование документа, сведений]],"&lt;/option&gt;")</f>
        <v>&lt;option value=03021&gt;Документы, подтверждающие передачу прав на объекты интеллектуальной собственности (авторский, лицензионный договор, свидетельство о регистрации объекта интеллектуальной собственности, договор на использование товарного знака и тому подобные документы)&lt;/option&gt;</v>
      </c>
    </row>
    <row r="96" spans="1:3" x14ac:dyDescent="0.2">
      <c r="A96" s="3" t="s">
        <v>1271</v>
      </c>
      <c r="B96" s="1" t="s">
        <v>989</v>
      </c>
      <c r="C96" s="1" t="str">
        <f>_xlfn.CONCAT("&lt;option value=",Таблица7[[#This Row],[Код]],"&gt;",Таблица7[[#This Row],[Наименование документа, сведений]],"&lt;/option&gt;")</f>
        <v>&lt;option value=03022&gt;Документы, подтверждающие введение в гражданский оборот на таможенной территории Евразийского экономического союза товаров, обозначенных товарным знаком, с согласия правообладателя (дилерский, дистрибьютерский договор, письменное согласие и тому подобные документы)&lt;/option&gt;</v>
      </c>
    </row>
    <row r="97" spans="1:3" x14ac:dyDescent="0.2">
      <c r="A97" s="3" t="s">
        <v>1272</v>
      </c>
      <c r="B97" s="1" t="s">
        <v>1172</v>
      </c>
      <c r="C97" s="1" t="str">
        <f>_xlfn.CONCAT("&lt;option value=",Таблица7[[#This Row],[Код]],"&gt;",Таблица7[[#This Row],[Наименование документа, сведений]],"&lt;/option&gt;")</f>
        <v>&lt;option value=03031&gt;Документ, подтверждающий соблюдение требований в области валютного контроля: регистрационный номер сделки/регистрационный номер валютного договора (для Республики Беларусь); учетный номер контракта (регистрационный номер, предназначенный для обеспечения учета и отчетности по валютным операциям, присваиваемый уполномоченным банком валютному договору, предусматривающему экспорт/импорт) либо номер паспорта сделки (для Республики Казахстан); уникальный номер контракта (номер, присваиваемый уполномоченным банком при постановке контракта на учет) либо номер паспорта сделки (для Российской Федерации)&lt;/option&gt;</v>
      </c>
    </row>
    <row r="98" spans="1:3" x14ac:dyDescent="0.2">
      <c r="A98" s="3" t="s">
        <v>1273</v>
      </c>
      <c r="B98" s="1" t="s">
        <v>990</v>
      </c>
      <c r="C98" s="1" t="str">
        <f>_xlfn.CONCAT("&lt;option value=",Таблица7[[#This Row],[Код]],"&gt;",Таблица7[[#This Row],[Наименование документа, сведений]],"&lt;/option&gt;")</f>
        <v>&lt;option value=03998&gt;Документ (контракт) на недропользование (для Республики Казахстан)&lt;/option&gt;</v>
      </c>
    </row>
    <row r="99" spans="1:3" x14ac:dyDescent="0.2">
      <c r="A99" s="3" t="s">
        <v>1274</v>
      </c>
      <c r="B99" s="1" t="s">
        <v>991</v>
      </c>
      <c r="C99" s="1" t="str">
        <f>_xlfn.CONCAT("&lt;option value=",Таблица7[[#This Row],[Код]],"&gt;",Таблица7[[#This Row],[Наименование документа, сведений]],"&lt;/option&gt;")</f>
        <v>&lt;option value=03999&gt;Иные документы, подтверждающие право владения, пользования и (или) распоряжения товарами&lt;/option&gt;</v>
      </c>
    </row>
    <row r="100" spans="1:3" x14ac:dyDescent="0.2">
      <c r="A100" s="3" t="s">
        <v>1275</v>
      </c>
      <c r="B100" s="1" t="s">
        <v>992</v>
      </c>
      <c r="C100" s="1" t="str">
        <f>_xlfn.CONCAT("&lt;option value=",Таблица7[[#This Row],[Код]],"&gt;",Таблица7[[#This Row],[Наименование документа, сведений]],"&lt;/option&gt;")</f>
        <v>&lt;option value=04011&gt;Учредительные документы&lt;/option&gt;</v>
      </c>
    </row>
    <row r="101" spans="1:3" x14ac:dyDescent="0.2">
      <c r="A101" s="3" t="s">
        <v>1276</v>
      </c>
      <c r="B101" s="1" t="s">
        <v>993</v>
      </c>
      <c r="C101" s="1" t="str">
        <f>_xlfn.CONCAT("&lt;option value=",Таблица7[[#This Row],[Код]],"&gt;",Таблица7[[#This Row],[Наименование документа, сведений]],"&lt;/option&gt;")</f>
        <v>&lt;option value=04021&gt;Счет-фактура (инвойс) к договору&lt;/option&gt;</v>
      </c>
    </row>
    <row r="102" spans="1:3" x14ac:dyDescent="0.2">
      <c r="A102" s="3" t="s">
        <v>1277</v>
      </c>
      <c r="B102" s="1" t="s">
        <v>994</v>
      </c>
      <c r="C102" s="1" t="str">
        <f>_xlfn.CONCAT("&lt;option value=",Таблица7[[#This Row],[Код]],"&gt;",Таблица7[[#This Row],[Наименование документа, сведений]],"&lt;/option&gt;")</f>
        <v>&lt;option value=04022&gt;Иные расчетные или коммерческие документы (в том числе кассовый или товарный чек на приобретение товаров в розничной сети)&lt;/option&gt;</v>
      </c>
    </row>
    <row r="103" spans="1:3" x14ac:dyDescent="0.2">
      <c r="A103" s="3" t="s">
        <v>1278</v>
      </c>
      <c r="B103" s="1" t="s">
        <v>995</v>
      </c>
      <c r="C103" s="1" t="str">
        <f>_xlfn.CONCAT("&lt;option value=",Таблица7[[#This Row],[Код]],"&gt;",Таблица7[[#This Row],[Наименование документа, сведений]],"&lt;/option&gt;")</f>
        <v>&lt;option value=04023&gt;Банковские документы (если счет-фактура оплачен в зависимости от условий внешнеторгового контракта), а также другие платежные документы, отражающие стоимость товара&lt;/option&gt;</v>
      </c>
    </row>
    <row r="104" spans="1:3" x14ac:dyDescent="0.2">
      <c r="A104" s="3" t="s">
        <v>1279</v>
      </c>
      <c r="B104" s="1" t="s">
        <v>996</v>
      </c>
      <c r="C104" s="1" t="str">
        <f>_xlfn.CONCAT("&lt;option value=",Таблица7[[#This Row],[Код]],"&gt;",Таблица7[[#This Row],[Наименование документа, сведений]],"&lt;/option&gt;")</f>
        <v>&lt;option value=04025&gt;Счет-проформа к договору&lt;/option&gt;</v>
      </c>
    </row>
    <row r="105" spans="1:3" x14ac:dyDescent="0.2">
      <c r="A105" s="3" t="s">
        <v>1280</v>
      </c>
      <c r="B105" s="1" t="s">
        <v>997</v>
      </c>
      <c r="C105" s="1" t="str">
        <f>_xlfn.CONCAT("&lt;option value=",Таблица7[[#This Row],[Код]],"&gt;",Таблица7[[#This Row],[Наименование документа, сведений]],"&lt;/option&gt;")</f>
        <v>&lt;option value=04031&gt;Счет-фактура (инвойс) за перевозку (транспортировку), погрузку, разгрузку или перегрузку товаров&lt;/option&gt;</v>
      </c>
    </row>
    <row r="106" spans="1:3" x14ac:dyDescent="0.2">
      <c r="A106" s="3" t="s">
        <v>1281</v>
      </c>
      <c r="B106" s="1" t="s">
        <v>998</v>
      </c>
      <c r="C106" s="1" t="str">
        <f>_xlfn.CONCAT("&lt;option value=",Таблица7[[#This Row],[Код]],"&gt;",Таблица7[[#This Row],[Наименование документа, сведений]],"&lt;/option&gt;")</f>
        <v>&lt;option value=04032&gt;Банковские или иные платежные документы по оплате транспортных расходов, отражающие стоимость перевозки (транспортировки), погрузку, разгрузку или перегрузку товаров&lt;/option&gt;</v>
      </c>
    </row>
    <row r="107" spans="1:3" x14ac:dyDescent="0.2">
      <c r="A107" s="3" t="s">
        <v>1282</v>
      </c>
      <c r="B107" s="1" t="s">
        <v>999</v>
      </c>
      <c r="C107" s="1" t="str">
        <f>_xlfn.CONCAT("&lt;option value=",Таблица7[[#This Row],[Код]],"&gt;",Таблица7[[#This Row],[Наименование документа, сведений]],"&lt;/option&gt;")</f>
        <v>&lt;option value=04033&gt;Договор по перевозке, погрузке, разгрузке или перегрузке товаров&lt;/option&gt;</v>
      </c>
    </row>
    <row r="108" spans="1:3" x14ac:dyDescent="0.2">
      <c r="A108" s="3" t="s">
        <v>1283</v>
      </c>
      <c r="B108" s="1" t="s">
        <v>1000</v>
      </c>
      <c r="C108" s="1" t="str">
        <f>_xlfn.CONCAT("&lt;option value=",Таблица7[[#This Row],[Код]],"&gt;",Таблица7[[#This Row],[Наименование документа, сведений]],"&lt;/option&gt;")</f>
        <v>&lt;option value=04041&gt;Счета-фактуры (инвойсы) за оказание посреднических услуг&lt;/option&gt;</v>
      </c>
    </row>
    <row r="109" spans="1:3" x14ac:dyDescent="0.2">
      <c r="A109" s="3" t="s">
        <v>1284</v>
      </c>
      <c r="B109" s="1" t="s">
        <v>1001</v>
      </c>
      <c r="C109" s="1" t="str">
        <f>_xlfn.CONCAT("&lt;option value=",Таблица7[[#This Row],[Код]],"&gt;",Таблица7[[#This Row],[Наименование документа, сведений]],"&lt;/option&gt;")</f>
        <v>&lt;option value=04042&gt;Банковские или иные платежные документы за оказание посреднических услуг&lt;/option&gt;</v>
      </c>
    </row>
    <row r="110" spans="1:3" x14ac:dyDescent="0.2">
      <c r="A110" s="3" t="s">
        <v>1285</v>
      </c>
      <c r="B110" s="1" t="s">
        <v>1002</v>
      </c>
      <c r="C110" s="1" t="str">
        <f>_xlfn.CONCAT("&lt;option value=",Таблица7[[#This Row],[Код]],"&gt;",Таблица7[[#This Row],[Наименование документа, сведений]],"&lt;/option&gt;")</f>
        <v>&lt;option value=04043&gt;Договор об оказании посреднических услуг&lt;/option&gt;</v>
      </c>
    </row>
    <row r="111" spans="1:3" x14ac:dyDescent="0.2">
      <c r="A111" s="3" t="s">
        <v>1286</v>
      </c>
      <c r="B111" s="1" t="s">
        <v>1003</v>
      </c>
      <c r="C111" s="1" t="str">
        <f>_xlfn.CONCAT("&lt;option value=",Таблица7[[#This Row],[Код]],"&gt;",Таблица7[[#This Row],[Наименование документа, сведений]],"&lt;/option&gt;")</f>
        <v>&lt;option value=04051&gt;Документы о стоимости товаров и услуг, предоставленных покупателем бесплатно или по сниженным ценам для использования в связи с производством и продажей&lt;/option&gt;</v>
      </c>
    </row>
    <row r="112" spans="1:3" x14ac:dyDescent="0.2">
      <c r="A112" s="3" t="s">
        <v>1287</v>
      </c>
      <c r="B112" s="1" t="s">
        <v>1004</v>
      </c>
      <c r="C112" s="1" t="str">
        <f>_xlfn.CONCAT("&lt;option value=",Таблица7[[#This Row],[Код]],"&gt;",Таблица7[[#This Row],[Наименование документа, сведений]],"&lt;/option&gt;")</f>
        <v>&lt;option value=04061&gt;Счет-фактура (инвойс), содержащие сведения о платежах за использование объектов интеллектуальной собственности&lt;/option&gt;</v>
      </c>
    </row>
    <row r="113" spans="1:3" x14ac:dyDescent="0.2">
      <c r="A113" s="3" t="s">
        <v>1288</v>
      </c>
      <c r="B113" s="1" t="s">
        <v>1005</v>
      </c>
      <c r="C113" s="1" t="str">
        <f>_xlfn.CONCAT("&lt;option value=",Таблица7[[#This Row],[Код]],"&gt;",Таблица7[[#This Row],[Наименование документа, сведений]],"&lt;/option&gt;")</f>
        <v>&lt;option value=04062&gt;Банковские платежные документы, бухгалтерские и другие документы, содержащие сведения о платежах за использование объектов интеллектуальной собственности&lt;/option&gt;</v>
      </c>
    </row>
    <row r="114" spans="1:3" x14ac:dyDescent="0.2">
      <c r="A114" s="3" t="s">
        <v>1289</v>
      </c>
      <c r="B114" s="1" t="s">
        <v>1006</v>
      </c>
      <c r="C114" s="1" t="str">
        <f>_xlfn.CONCAT("&lt;option value=",Таблица7[[#This Row],[Код]],"&gt;",Таблица7[[#This Row],[Наименование документа, сведений]],"&lt;/option&gt;")</f>
        <v>&lt;option value=04071&gt;Документы (в том числе бухгалтерские) и сведения, содержащие данные о части дохода (выручки), которая прямо или косвенно причитается продавцу в результате последующей продажи, распоряжения иным способом или использования товаров&lt;/option&gt;</v>
      </c>
    </row>
    <row r="115" spans="1:3" x14ac:dyDescent="0.2">
      <c r="A115" s="3" t="s">
        <v>1290</v>
      </c>
      <c r="B115" s="1" t="s">
        <v>1007</v>
      </c>
      <c r="C115" s="1" t="str">
        <f>_xlfn.CONCAT("&lt;option value=",Таблица7[[#This Row],[Код]],"&gt;",Таблица7[[#This Row],[Наименование документа, сведений]],"&lt;/option&gt;")</f>
        <v>&lt;option value=04081&gt;Счет-фактура (инвойс), содержащие сведения о стоимости упаковочных материалов и/или работ по упаковке&lt;/option&gt;</v>
      </c>
    </row>
    <row r="116" spans="1:3" x14ac:dyDescent="0.2">
      <c r="A116" s="3" t="s">
        <v>1291</v>
      </c>
      <c r="B116" s="1" t="s">
        <v>1008</v>
      </c>
      <c r="C116" s="1" t="str">
        <f>_xlfn.CONCAT("&lt;option value=",Таблица7[[#This Row],[Код]],"&gt;",Таблица7[[#This Row],[Наименование документа, сведений]],"&lt;/option&gt;")</f>
        <v>&lt;option value=04082&gt;Банковские или иные платежные документы о стоимости упаковочных материалов и/или работ по упаковке&lt;/option&gt;</v>
      </c>
    </row>
    <row r="117" spans="1:3" x14ac:dyDescent="0.2">
      <c r="A117" s="3" t="s">
        <v>1292</v>
      </c>
      <c r="B117" s="1" t="s">
        <v>1009</v>
      </c>
      <c r="C117" s="1" t="str">
        <f>_xlfn.CONCAT("&lt;option value=",Таблица7[[#This Row],[Код]],"&gt;",Таблица7[[#This Row],[Наименование документа, сведений]],"&lt;/option&gt;")</f>
        <v>&lt;option value=04083&gt;Договор о стоимости тары, упаковки, упаковочных материалов и работ по упаковке&lt;/option&gt;</v>
      </c>
    </row>
    <row r="118" spans="1:3" x14ac:dyDescent="0.2">
      <c r="A118" s="3" t="s">
        <v>1293</v>
      </c>
      <c r="B118" s="1" t="s">
        <v>1010</v>
      </c>
      <c r="C118" s="1" t="str">
        <f>_xlfn.CONCAT("&lt;option value=",Таблица7[[#This Row],[Код]],"&gt;",Таблица7[[#This Row],[Наименование документа, сведений]],"&lt;/option&gt;")</f>
        <v>&lt;option value=04091&gt;Бухгалтерская документация производителя оцениваемых товаров, содержащая сведения о расходах по изготовлению или приобретению материалов, о расходах на производство, а также на иные операции, связанные с производством ввозимых (ввезенных) товаров, коммерческие счета производителя оцениваемых товаров, составленные в соответствии с общепринятыми принципами бухгалтерского учета&lt;/option&gt;</v>
      </c>
    </row>
    <row r="119" spans="1:3" x14ac:dyDescent="0.2">
      <c r="A119" s="3" t="s">
        <v>1294</v>
      </c>
      <c r="B119" s="1" t="s">
        <v>1011</v>
      </c>
      <c r="C119" s="1" t="str">
        <f>_xlfn.CONCAT("&lt;option value=",Таблица7[[#This Row],[Код]],"&gt;",Таблица7[[#This Row],[Наименование документа, сведений]],"&lt;/option&gt;")</f>
        <v>&lt;option value=04101&gt;Счет-фактура (инвойс) на стоимость проектирования, разработки, инженерной, конструкторской работы, дизайна, художественного оформления, чертежей и эскизов&lt;/option&gt;</v>
      </c>
    </row>
    <row r="120" spans="1:3" x14ac:dyDescent="0.2">
      <c r="A120" s="3" t="s">
        <v>1295</v>
      </c>
      <c r="B120" s="1" t="s">
        <v>1012</v>
      </c>
      <c r="C120" s="1" t="str">
        <f>_xlfn.CONCAT("&lt;option value=",Таблица7[[#This Row],[Код]],"&gt;",Таблица7[[#This Row],[Наименование документа, сведений]],"&lt;/option&gt;")</f>
        <v>&lt;option value=04102&gt;Банковские или иные платежные документы о стоимости проектирования, разработки, инженерной, конструкторской работы, дизайна, художественного оформления, чертежей и эскизов&lt;/option&gt;</v>
      </c>
    </row>
    <row r="121" spans="1:3" x14ac:dyDescent="0.2">
      <c r="A121" s="3" t="s">
        <v>1296</v>
      </c>
      <c r="B121" s="1" t="s">
        <v>1013</v>
      </c>
      <c r="C121" s="1" t="str">
        <f>_xlfn.CONCAT("&lt;option value=",Таблица7[[#This Row],[Код]],"&gt;",Таблица7[[#This Row],[Наименование документа, сведений]],"&lt;/option&gt;")</f>
        <v>&lt;option value=04111&gt;Счет-фактура (инвойс) по оказанию страховых услуг&lt;/option&gt;</v>
      </c>
    </row>
    <row r="122" spans="1:3" x14ac:dyDescent="0.2">
      <c r="A122" s="3" t="s">
        <v>1297</v>
      </c>
      <c r="B122" s="1" t="s">
        <v>1014</v>
      </c>
      <c r="C122" s="1" t="str">
        <f>_xlfn.CONCAT("&lt;option value=",Таблица7[[#This Row],[Код]],"&gt;",Таблица7[[#This Row],[Наименование документа, сведений]],"&lt;/option&gt;")</f>
        <v>&lt;option value=04112&gt;Банковские или иные платежные документы о стоимости страховых услуг&lt;/option&gt;</v>
      </c>
    </row>
    <row r="123" spans="1:3" x14ac:dyDescent="0.2">
      <c r="A123" s="3" t="s">
        <v>1298</v>
      </c>
      <c r="B123" s="1" t="s">
        <v>1015</v>
      </c>
      <c r="C123" s="1" t="str">
        <f>_xlfn.CONCAT("&lt;option value=",Таблица7[[#This Row],[Код]],"&gt;",Таблица7[[#This Row],[Наименование документа, сведений]],"&lt;/option&gt;")</f>
        <v>&lt;option value=04113&gt;Страховой полис&lt;/option&gt;</v>
      </c>
    </row>
    <row r="124" spans="1:3" x14ac:dyDescent="0.2">
      <c r="A124" s="3" t="s">
        <v>1299</v>
      </c>
      <c r="B124" s="1" t="s">
        <v>1016</v>
      </c>
      <c r="C124" s="1" t="str">
        <f>_xlfn.CONCAT("&lt;option value=",Таблица7[[#This Row],[Код]],"&gt;",Таблица7[[#This Row],[Наименование документа, сведений]],"&lt;/option&gt;")</f>
        <v>&lt;option value=04115&gt;Договор страхования&lt;/option&gt;</v>
      </c>
    </row>
    <row r="125" spans="1:3" x14ac:dyDescent="0.2">
      <c r="A125" s="3" t="s">
        <v>1300</v>
      </c>
      <c r="B125" s="1" t="s">
        <v>1017</v>
      </c>
      <c r="C125" s="1" t="str">
        <f>_xlfn.CONCAT("&lt;option value=",Таблица7[[#This Row],[Код]],"&gt;",Таблица7[[#This Row],[Наименование документа, сведений]],"&lt;/option&gt;")</f>
        <v>&lt;option value=04121&gt;Котировки мировых бирж&lt;/option&gt;</v>
      </c>
    </row>
    <row r="126" spans="1:3" x14ac:dyDescent="0.2">
      <c r="A126" s="3" t="s">
        <v>1301</v>
      </c>
      <c r="B126" s="1" t="s">
        <v>1018</v>
      </c>
      <c r="C126" s="1" t="str">
        <f>_xlfn.CONCAT("&lt;option value=",Таблица7[[#This Row],[Код]],"&gt;",Таблица7[[#This Row],[Наименование документа, сведений]],"&lt;/option&gt;")</f>
        <v>&lt;option value=04131&gt;Отгрузочный (упаковочный) лист&lt;/option&gt;</v>
      </c>
    </row>
    <row r="127" spans="1:3" x14ac:dyDescent="0.2">
      <c r="A127" s="3" t="s">
        <v>1302</v>
      </c>
      <c r="B127" s="1" t="s">
        <v>1019</v>
      </c>
      <c r="C127" s="1" t="str">
        <f>_xlfn.CONCAT("&lt;option value=",Таблица7[[#This Row],[Код]],"&gt;",Таблица7[[#This Row],[Наименование документа, сведений]],"&lt;/option&gt;")</f>
        <v>&lt;option value=04200&gt;Интернет-заказ (дата и номер), в соответствии с которым были приобретены товары, таможенное декларирование которых осуществляется в рамках пилотного проекта (эксперимента), проводимого в соответствии с распоряжением Совета Евразийской экономической комиссии от 5 апреля 2021 г. N 7&lt;/option&gt;</v>
      </c>
    </row>
    <row r="128" spans="1:3" x14ac:dyDescent="0.2">
      <c r="A128" s="3" t="s">
        <v>1303</v>
      </c>
      <c r="B128" s="1" t="s">
        <v>1020</v>
      </c>
      <c r="C128" s="1" t="str">
        <f>_xlfn.CONCAT("&lt;option value=",Таблица7[[#This Row],[Код]],"&gt;",Таблица7[[#This Row],[Наименование документа, сведений]],"&lt;/option&gt;")</f>
        <v>&lt;option value=04999&gt;Иные документы и сведения, которые декларант может представить в подтверждение заявленной таможенной стоимости&lt;/option&gt;</v>
      </c>
    </row>
    <row r="129" spans="1:3" x14ac:dyDescent="0.2">
      <c r="A129" s="3" t="s">
        <v>1304</v>
      </c>
      <c r="B129" s="1" t="s">
        <v>1021</v>
      </c>
      <c r="C129" s="1" t="str">
        <f>_xlfn.CONCAT("&lt;option value=",Таблица7[[#This Row],[Код]],"&gt;",Таблица7[[#This Row],[Наименование документа, сведений]],"&lt;/option&gt;")</f>
        <v>&lt;option value=05012&gt;Решение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виде&lt;/option&gt;</v>
      </c>
    </row>
    <row r="130" spans="1:3" x14ac:dyDescent="0.2">
      <c r="A130" s="3" t="s">
        <v>1305</v>
      </c>
      <c r="B130" s="1" t="s">
        <v>1022</v>
      </c>
      <c r="C130" s="1" t="str">
        <f>_xlfn.CONCAT("&lt;option value=",Таблица7[[#This Row],[Код]],"&gt;",Таблица7[[#This Row],[Наименование документа, сведений]],"&lt;/option&gt;")</f>
        <v>&lt;option value=05013&gt;Предварительное решение о классификации товаров в соответствии с ТН ВЭД ЕАЭС&lt;/option&gt;</v>
      </c>
    </row>
    <row r="131" spans="1:3" x14ac:dyDescent="0.2">
      <c r="A131" s="3" t="s">
        <v>1306</v>
      </c>
      <c r="B131" s="1" t="s">
        <v>1023</v>
      </c>
      <c r="C131" s="1" t="str">
        <f>_xlfn.CONCAT("&lt;option value=",Таблица7[[#This Row],[Код]],"&gt;",Таблица7[[#This Row],[Наименование документа, сведений]],"&lt;/option&gt;")</f>
        <v>&lt;option value=05014&gt;Решение о внесении изменений (дополнений) в предварительное решение о классификации товаров в соответствии с ТН ВЭД ЕАЭС и (или)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виде&lt;/option&gt;</v>
      </c>
    </row>
    <row r="132" spans="1:3" x14ac:dyDescent="0.2">
      <c r="A132" s="3" t="s">
        <v>1307</v>
      </c>
      <c r="B132" s="1" t="s">
        <v>1024</v>
      </c>
      <c r="C132" s="1" t="str">
        <f>_xlfn.CONCAT("&lt;option value=",Таблица7[[#This Row],[Код]],"&gt;",Таблица7[[#This Row],[Наименование документа, сведений]],"&lt;/option&gt;")</f>
        <v>&lt;option value=05019&gt;Подтверждение уполномоченного в области транспорта органа исполнительной власти государства - члена Евразийского экономического союза целевого назначения ввозимого товара в соответствии с примечанием 3 к ТН ВЭД ЕАЭС&lt;/option&gt;</v>
      </c>
    </row>
    <row r="133" spans="1:3" x14ac:dyDescent="0.2">
      <c r="A133" s="3" t="s">
        <v>1308</v>
      </c>
      <c r="B133" s="1" t="s">
        <v>1025</v>
      </c>
      <c r="C133" s="1" t="str">
        <f>_xlfn.CONCAT("&lt;option value=",Таблица7[[#This Row],[Код]],"&gt;",Таблица7[[#This Row],[Наименование документа, сведений]],"&lt;/option&gt;")</f>
        <v>&lt;option value=05020&gt;Подтверждение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здравоохранения, государства - члена Евразийского экономического союза целевого назначения ввозимого товара в соответствии с примечанием 4 к ТН ВЭД ЕАЭС&lt;/option&gt;</v>
      </c>
    </row>
    <row r="134" spans="1:3" x14ac:dyDescent="0.2">
      <c r="A134" s="3" t="s">
        <v>1309</v>
      </c>
      <c r="B134" s="1" t="s">
        <v>1026</v>
      </c>
      <c r="C134" s="1" t="str">
        <f>_xlfn.CONCAT("&lt;option value=",Таблица7[[#This Row],[Код]],"&gt;",Таблица7[[#This Row],[Наименование документа, сведений]],"&lt;/option&gt;")</f>
        <v>&lt;option value=05022&gt;Подтверждение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промышленности, государства - члена Евразийского экономического союза целевого назначения ввозимого товара в соответствии с примечанием 5 к ТН ВЭД ЕАЭС&lt;/option&gt;</v>
      </c>
    </row>
    <row r="135" spans="1:3" x14ac:dyDescent="0.2">
      <c r="A135" s="3" t="s">
        <v>1310</v>
      </c>
      <c r="B135" s="1" t="s">
        <v>1027</v>
      </c>
      <c r="C135" s="1" t="str">
        <f>_xlfn.CONCAT("&lt;option value=",Таблица7[[#This Row],[Код]],"&gt;",Таблица7[[#This Row],[Наименование документа, сведений]],"&lt;/option&gt;")</f>
        <v>&lt;option value=05023&gt;Документы уполномоченного органа исполнительной власти государства - члена Евразийского экономического союза, необходимые для подтверждения классификационного кода товара в соответствии с примечаниями к ТН ВЭД ЕАЭС, за исключением документов, указанных в позициях с кодами 05019, 05020, 05022, 05024 - 05028&lt;/option&gt;</v>
      </c>
    </row>
    <row r="136" spans="1:3" x14ac:dyDescent="0.2">
      <c r="A136" s="3" t="s">
        <v>1311</v>
      </c>
      <c r="B136" s="1" t="s">
        <v>1028</v>
      </c>
      <c r="C136" s="1" t="str">
        <f>_xlfn.CONCAT("&lt;option value=",Таблица7[[#This Row],[Код]],"&gt;",Таблица7[[#This Row],[Наименование документа, сведений]],"&lt;/option&gt;")</f>
        <v>&lt;option value=05024&gt;Подтверждение уполномоченного органа исполнительной власти, осуществляющего функции по контролю и надзору в сфере ветеринарии, карантина и защиты растений, государства - члена Евразийского экономического союза целевого назначения ввозимого товара в соответствии с примечанием 6 к ТН ВЭД ЕАЭС&lt;/option&gt;</v>
      </c>
    </row>
    <row r="137" spans="1:3" x14ac:dyDescent="0.2">
      <c r="A137" s="3" t="s">
        <v>1312</v>
      </c>
      <c r="B137" s="1" t="s">
        <v>1029</v>
      </c>
      <c r="C137" s="1" t="str">
        <f>_xlfn.CONCAT("&lt;option value=",Таблица7[[#This Row],[Код]],"&gt;",Таблица7[[#This Row],[Наименование документа, сведений]],"&lt;/option&gt;")</f>
        <v>&lt;option value=05025&gt;Подтверждение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топливно-энергетического комплекса государства - члена Евразийского экономического союза, совместно с уполномоченным органом исполнительной власти, осуществляющим функции по оказанию государственных услуг и управлению государственным имуществом в сфере недропользования государства - члена Евразийского экономического союза, факта добычи нефти сырой в соответствии с примечаниями 8 и 10 к ТН ВЭД ЕАЭС, факта выработки стабильного газового конденсата в соответствии с примечанием 9 к ТН ВЭД ЕАЭС, выписка из государственного баланса запасов полезных ископаемых в соответствии с примечанием 10 к ТН ВЭД ЕАЭС&lt;/option&gt;</v>
      </c>
    </row>
    <row r="138" spans="1:3" x14ac:dyDescent="0.2">
      <c r="A138" s="3" t="s">
        <v>1313</v>
      </c>
      <c r="B138" s="1" t="s">
        <v>1030</v>
      </c>
      <c r="C138" s="1" t="str">
        <f>_xlfn.CONCAT("&lt;option value=",Таблица7[[#This Row],[Код]],"&gt;",Таблица7[[#This Row],[Наименование документа, сведений]],"&lt;/option&gt;")</f>
        <v>&lt;option value=05026&gt;Подтверждение органа исполнительной власти, уполномоченного правительством государства - члена Евразийского экономического союза, того, что ввозимый товар относится к высококачественной говядине в соответствии с примечанием 12 к ТН ВЭД ЕАЭС&lt;/option&gt;</v>
      </c>
    </row>
    <row r="139" spans="1:3" x14ac:dyDescent="0.2">
      <c r="A139" s="3" t="s">
        <v>1314</v>
      </c>
      <c r="B139" s="1" t="s">
        <v>1031</v>
      </c>
      <c r="C139" s="1" t="str">
        <f>_xlfn.CONCAT("&lt;option value=",Таблица7[[#This Row],[Код]],"&gt;",Таблица7[[#This Row],[Наименование документа, сведений]],"&lt;/option&gt;")</f>
        <v>&lt;option value=05027&gt;Подтверждение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обороны государства - члена Евразийского экономического союза, целевого назначения ввозимого товара в соответствии с примечанием 14 к ТН ВЭД ЕАЭС&lt;/option&gt;</v>
      </c>
    </row>
    <row r="140" spans="1:3" x14ac:dyDescent="0.2">
      <c r="A140" s="3" t="s">
        <v>1315</v>
      </c>
      <c r="B140" s="1" t="s">
        <v>1032</v>
      </c>
      <c r="C140" s="1" t="str">
        <f>_xlfn.CONCAT("&lt;option value=",Таблица7[[#This Row],[Код]],"&gt;",Таблица7[[#This Row],[Наименование документа, сведений]],"&lt;/option&gt;")</f>
        <v>&lt;option value=05028&gt;Подтверждение уполномоченного органа исполнительной власти, осуществляющего функции по обеспечению реализации государственной политики и нормативно-правовому регулированию в сфере космической деятельности, государства - члена Евразийского экономического союза, целевого назначения ввозимого товара в соответствии с примечанием 13 к ТН ВЭД ЕАЭС&lt;/option&gt;</v>
      </c>
    </row>
    <row r="141" spans="1:3" x14ac:dyDescent="0.2">
      <c r="A141" s="3" t="s">
        <v>1316</v>
      </c>
      <c r="B141" s="1" t="s">
        <v>1033</v>
      </c>
      <c r="C141" s="1" t="str">
        <f>_xlfn.CONCAT("&lt;option value=",Таблица7[[#This Row],[Код]],"&gt;",Таблица7[[#This Row],[Наименование документа, сведений]],"&lt;/option&gt;")</f>
        <v>&lt;option value=05031&gt;Уведомление о планируемых поставках компонентов товара, перемещаемого через таможенную границу Евразийского экономического союза в несобранном или разобранном виде, в том числе в некомплектном или незавершенном виде&lt;/option&gt;</v>
      </c>
    </row>
    <row r="142" spans="1:3" x14ac:dyDescent="0.2">
      <c r="A142" s="3" t="s">
        <v>1317</v>
      </c>
      <c r="B142" s="1" t="s">
        <v>1034</v>
      </c>
      <c r="C142" s="1" t="str">
        <f>_xlfn.CONCAT("&lt;option value=",Таблица7[[#This Row],[Код]],"&gt;",Таблица7[[#This Row],[Наименование документа, сведений]],"&lt;/option&gt;")</f>
        <v>&lt;option value=05996&gt;Соглашение,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Федерации)&lt;/option&gt;</v>
      </c>
    </row>
    <row r="143" spans="1:3" x14ac:dyDescent="0.2">
      <c r="A143" s="3" t="s">
        <v>1318</v>
      </c>
      <c r="B143" s="1" t="s">
        <v>1035</v>
      </c>
      <c r="C143" s="1" t="str">
        <f>_xlfn.CONCAT("&lt;option value=",Таблица7[[#This Row],[Код]],"&gt;",Таблица7[[#This Row],[Наименование документа, сведений]],"&lt;/option&gt;")</f>
        <v>&lt;option value=05997&gt;Дополнительное соглашение к соглашению, заключенному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Федерации)&lt;/option&gt;</v>
      </c>
    </row>
    <row r="144" spans="1:3" x14ac:dyDescent="0.2">
      <c r="A144" s="3" t="s">
        <v>1319</v>
      </c>
      <c r="B144" s="1" t="s">
        <v>1036</v>
      </c>
      <c r="C144" s="1" t="str">
        <f>_xlfn.CONCAT("&lt;option value=",Таблица7[[#This Row],[Код]],"&gt;",Таблица7[[#This Row],[Наименование документа, сведений]],"&lt;/option&gt;")</f>
        <v>&lt;option value=05998&gt;Протокол о внесении изменений в 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Федерации)&lt;/option&gt;</v>
      </c>
    </row>
    <row r="145" spans="1:3" x14ac:dyDescent="0.2">
      <c r="A145" s="3" t="s">
        <v>1320</v>
      </c>
      <c r="B145" s="1" t="s">
        <v>1037</v>
      </c>
      <c r="C145" s="1" t="str">
        <f>_xlfn.CONCAT("&lt;option value=",Таблица7[[#This Row],[Код]],"&gt;",Таблица7[[#This Row],[Наименование документа, сведений]],"&lt;/option&gt;")</f>
        <v>&lt;option value=05999&gt;Иные документы, сведения, необходимые для целей классификации товара&lt;/option&gt;</v>
      </c>
    </row>
    <row r="146" spans="1:3" x14ac:dyDescent="0.2">
      <c r="A146" s="3" t="s">
        <v>1321</v>
      </c>
      <c r="B146" s="1" t="s">
        <v>1038</v>
      </c>
      <c r="C146" s="1" t="str">
        <f>_xlfn.CONCAT("&lt;option value=",Таблица7[[#This Row],[Код]],"&gt;",Таблица7[[#This Row],[Наименование документа, сведений]],"&lt;/option&gt;")</f>
        <v>&lt;option value=06011&gt;Сертификат о происхождении товаров формы СТ-1&lt;/option&gt;</v>
      </c>
    </row>
    <row r="147" spans="1:3" x14ac:dyDescent="0.2">
      <c r="A147" s="3" t="s">
        <v>1322</v>
      </c>
      <c r="B147" s="1" t="s">
        <v>1039</v>
      </c>
      <c r="C147" s="1" t="str">
        <f>_xlfn.CONCAT("&lt;option value=",Таблица7[[#This Row],[Код]],"&gt;",Таблица7[[#This Row],[Наименование документа, сведений]],"&lt;/option&gt;")</f>
        <v>&lt;option value=06013&gt;Декларация-сертификат о происхождении товара по форме "А"&lt;/option&gt;</v>
      </c>
    </row>
    <row r="148" spans="1:3" x14ac:dyDescent="0.2">
      <c r="A148" s="3" t="s">
        <v>1323</v>
      </c>
      <c r="B148" s="1" t="s">
        <v>1040</v>
      </c>
      <c r="C148" s="1" t="str">
        <f>_xlfn.CONCAT("&lt;option value=",Таблица7[[#This Row],[Код]],"&gt;",Таблица7[[#This Row],[Наименование документа, сведений]],"&lt;/option&gt;")</f>
        <v>&lt;option value=06014&gt;Непреференциальный сертификат о происхождении товара общей формы&lt;/option&gt;</v>
      </c>
    </row>
    <row r="149" spans="1:3" x14ac:dyDescent="0.2">
      <c r="A149" s="3" t="s">
        <v>1324</v>
      </c>
      <c r="B149" s="1" t="s">
        <v>1041</v>
      </c>
      <c r="C149" s="1" t="str">
        <f>_xlfn.CONCAT("&lt;option value=",Таблица7[[#This Row],[Код]],"&gt;",Таблица7[[#This Row],[Наименование документа, сведений]],"&lt;/option&gt;")</f>
        <v>&lt;option value=06015&gt;Предварительное решение о происхождении товара&lt;/option&gt;</v>
      </c>
    </row>
    <row r="150" spans="1:3" x14ac:dyDescent="0.2">
      <c r="A150" s="3" t="s">
        <v>1325</v>
      </c>
      <c r="B150" s="1" t="s">
        <v>1042</v>
      </c>
      <c r="C150" s="1" t="str">
        <f>_xlfn.CONCAT("&lt;option value=",Таблица7[[#This Row],[Код]],"&gt;",Таблица7[[#This Row],[Наименование документа, сведений]],"&lt;/option&gt;")</f>
        <v>&lt;option value=06016&gt;Декларация о происхождении товара&lt;/option&gt;</v>
      </c>
    </row>
    <row r="151" spans="1:3" x14ac:dyDescent="0.2">
      <c r="A151" s="3" t="s">
        <v>1326</v>
      </c>
      <c r="B151" s="1" t="s">
        <v>1043</v>
      </c>
      <c r="C151" s="1" t="str">
        <f>_xlfn.CONCAT("&lt;option value=",Таблица7[[#This Row],[Код]],"&gt;",Таблица7[[#This Row],[Наименование документа, сведений]],"&lt;/option&gt;")</f>
        <v>&lt;option value=06017&gt;Сертификат о происхождении товара формы СТ-2&lt;/option&gt;</v>
      </c>
    </row>
    <row r="152" spans="1:3" x14ac:dyDescent="0.2">
      <c r="A152" s="3" t="s">
        <v>1327</v>
      </c>
      <c r="B152" s="1" t="s">
        <v>1044</v>
      </c>
      <c r="C152" s="1" t="str">
        <f>_xlfn.CONCAT("&lt;option value=",Таблица7[[#This Row],[Код]],"&gt;",Таблица7[[#This Row],[Наименование документа, сведений]],"&lt;/option&gt;")</f>
        <v>&lt;option value=06018&gt;Сертификат о происхождении товара формы EAV&lt;/option&gt;</v>
      </c>
    </row>
    <row r="153" spans="1:3" x14ac:dyDescent="0.2">
      <c r="A153" s="3" t="s">
        <v>1328</v>
      </c>
      <c r="B153" s="1" t="s">
        <v>1045</v>
      </c>
      <c r="C153" s="1" t="str">
        <f>_xlfn.CONCAT("&lt;option value=",Таблица7[[#This Row],[Код]],"&gt;",Таблица7[[#This Row],[Наименование документа, сведений]],"&lt;/option&gt;")</f>
        <v>&lt;option value=06019&gt;Сертификат о происхождении товара формы СТ-3&lt;/option&gt;</v>
      </c>
    </row>
    <row r="154" spans="1:3" x14ac:dyDescent="0.2">
      <c r="A154" s="3" t="s">
        <v>1329</v>
      </c>
      <c r="B154" s="1" t="s">
        <v>1046</v>
      </c>
      <c r="C154" s="1" t="str">
        <f>_xlfn.CONCAT("&lt;option value=",Таблица7[[#This Row],[Код]],"&gt;",Таблица7[[#This Row],[Наименование документа, сведений]],"&lt;/option&gt;")</f>
        <v>&lt;option value=06020&gt;Сертификат о происхождении товара формы EAS&lt;/option&gt;</v>
      </c>
    </row>
    <row r="155" spans="1:3" x14ac:dyDescent="0.2">
      <c r="A155" s="3" t="s">
        <v>1330</v>
      </c>
      <c r="B155" s="1" t="s">
        <v>1047</v>
      </c>
      <c r="C155" s="1" t="str">
        <f>_xlfn.CONCAT("&lt;option value=",Таблица7[[#This Row],[Код]],"&gt;",Таблица7[[#This Row],[Наименование документа, сведений]],"&lt;/option&gt;")</f>
        <v>&lt;option value=06999&gt;Сертификат о происхождении товара иной формы&lt;/option&gt;</v>
      </c>
    </row>
    <row r="156" spans="1:3" x14ac:dyDescent="0.2">
      <c r="A156" s="3" t="s">
        <v>1331</v>
      </c>
      <c r="B156" s="1" t="s">
        <v>1048</v>
      </c>
      <c r="C156" s="1" t="str">
        <f>_xlfn.CONCAT("&lt;option value=",Таблица7[[#This Row],[Код]],"&gt;",Таблица7[[#This Row],[Наименование документа, сведений]],"&lt;/option&gt;")</f>
        <v>&lt;option value=07011&gt;Документы, которыми установлены льготы по уплате таможенных платежей&lt;/option&gt;</v>
      </c>
    </row>
    <row r="157" spans="1:3" x14ac:dyDescent="0.2">
      <c r="A157" s="3" t="s">
        <v>1332</v>
      </c>
      <c r="B157" s="1" t="s">
        <v>1049</v>
      </c>
      <c r="C157" s="1" t="str">
        <f>_xlfn.CONCAT("&lt;option value=",Таблица7[[#This Row],[Код]],"&gt;",Таблица7[[#This Row],[Наименование документа, сведений]],"&lt;/option&gt;")</f>
        <v>&lt;option value=07012&gt;Документы, подтверждающие соблюдение целей и условий предоставления льгот по уплате таможенных платежей&lt;/option&gt;</v>
      </c>
    </row>
    <row r="158" spans="1:3" x14ac:dyDescent="0.2">
      <c r="A158" s="3" t="s">
        <v>1333</v>
      </c>
      <c r="B158" s="1" t="s">
        <v>1050</v>
      </c>
      <c r="C158" s="1" t="str">
        <f>_xlfn.CONCAT("&lt;option value=",Таблица7[[#This Row],[Код]],"&gt;",Таблица7[[#This Row],[Наименование документа, сведений]],"&lt;/option&gt;")</f>
        <v>&lt;option value=07013&gt;Соглашение о применении централизованного порядка уплаты таможенных пошлин, налогов&lt;/option&gt;</v>
      </c>
    </row>
    <row r="159" spans="1:3" x14ac:dyDescent="0.2">
      <c r="A159" s="3" t="s">
        <v>1334</v>
      </c>
      <c r="B159" s="1" t="s">
        <v>1051</v>
      </c>
      <c r="C159" s="1" t="str">
        <f>_xlfn.CONCAT("&lt;option value=",Таблица7[[#This Row],[Код]],"&gt;",Таблица7[[#This Row],[Наименование документа, сведений]],"&lt;/option&gt;")</f>
        <v>&lt;option value=07014&gt;Документы, которыми установлены основания для изменения сроков уплаты таможенных пошлин, налогов&lt;/option&gt;</v>
      </c>
    </row>
    <row r="160" spans="1:3" x14ac:dyDescent="0.2">
      <c r="A160" s="3" t="s">
        <v>1335</v>
      </c>
      <c r="B160" s="1" t="s">
        <v>1052</v>
      </c>
      <c r="C160" s="1" t="str">
        <f>_xlfn.CONCAT("&lt;option value=",Таблица7[[#This Row],[Код]],"&gt;",Таблица7[[#This Row],[Наименование документа, сведений]],"&lt;/option&gt;")</f>
        <v>&lt;option value=07015&gt;Документы, подтверждающие наличие оснований для изменения сроков уплаты таможенных пошлин, налогов&lt;/option&gt;</v>
      </c>
    </row>
    <row r="161" spans="1:3" x14ac:dyDescent="0.2">
      <c r="A161" s="3" t="s">
        <v>1336</v>
      </c>
      <c r="B161" s="1" t="s">
        <v>1053</v>
      </c>
      <c r="C161" s="1" t="str">
        <f>_xlfn.CONCAT("&lt;option value=",Таблица7[[#This Row],[Код]],"&gt;",Таблица7[[#This Row],[Наименование документа, сведений]],"&lt;/option&gt;")</f>
        <v>&lt;option value=07016&gt;Документы, которыми установлена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 за исключением Таможенного кодекса Евразийского экономического союза&lt;/option&gt;</v>
      </c>
    </row>
    <row r="162" spans="1:3" x14ac:dyDescent="0.2">
      <c r="A162" s="3" t="s">
        <v>1337</v>
      </c>
      <c r="B162" s="1" t="s">
        <v>1054</v>
      </c>
      <c r="C162" s="1" t="str">
        <f>_xlfn.CONCAT("&lt;option value=",Таблица7[[#This Row],[Код]],"&gt;",Таблица7[[#This Row],[Наименование документа, сведений]],"&lt;/option&gt;")</f>
        <v>&lt;option value=07017&gt;Документы, подтверждающие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пошлин&lt;/option&gt;</v>
      </c>
    </row>
    <row r="163" spans="1:3" x14ac:dyDescent="0.2">
      <c r="A163" s="3" t="s">
        <v>1338</v>
      </c>
      <c r="B163" s="1" t="s">
        <v>1055</v>
      </c>
      <c r="C163" s="1" t="str">
        <f>_xlfn.CONCAT("&lt;option value=",Таблица7[[#This Row],[Код]],"&gt;",Таблица7[[#This Row],[Наименование документа, сведений]],"&lt;/option&gt;")</f>
        <v>&lt;option value=07021&gt;Решение таможенного органа о предоставлении отсрочки или рассрочки уплаты ввозных таможенных пошлин&lt;/option&gt;</v>
      </c>
    </row>
    <row r="164" spans="1:3" x14ac:dyDescent="0.2">
      <c r="A164" s="3" t="s">
        <v>1339</v>
      </c>
      <c r="B164" s="1" t="s">
        <v>1056</v>
      </c>
      <c r="C164" s="1" t="str">
        <f>_xlfn.CONCAT("&lt;option value=",Таблица7[[#This Row],[Код]],"&gt;",Таблица7[[#This Row],[Наименование документа, сведений]],"&lt;/option&gt;")</f>
        <v>&lt;option value=07022&gt;Решение об изменении срока уплаты налогов, взимаемых при ввозе товаров&lt;/option&gt;</v>
      </c>
    </row>
    <row r="165" spans="1:3" x14ac:dyDescent="0.2">
      <c r="A165" s="3" t="s">
        <v>1340</v>
      </c>
      <c r="B165" s="1" t="s">
        <v>1057</v>
      </c>
      <c r="C165" s="1" t="str">
        <f>_xlfn.CONCAT("&lt;option value=",Таблица7[[#This Row],[Код]],"&gt;",Таблица7[[#This Row],[Наименование документа, сведений]],"&lt;/option&gt;")</f>
        <v>&lt;option value=07031&gt;Документ, подтверждающий внесение денежных средств (денег) в качестве обеспечения исполнения обязанности по уплате таможенных пошлин, налогов, специальных, антидемпинговых, компенсационных пошлин&lt;/option&gt;</v>
      </c>
    </row>
    <row r="166" spans="1:3" x14ac:dyDescent="0.2">
      <c r="A166" s="3" t="s">
        <v>1341</v>
      </c>
      <c r="B166" s="1" t="s">
        <v>1058</v>
      </c>
      <c r="C166" s="1" t="str">
        <f>_xlfn.CONCAT("&lt;option value=",Таблица7[[#This Row],[Код]],"&gt;",Таблица7[[#This Row],[Наименование документа, сведений]],"&lt;/option&gt;")</f>
        <v>&lt;option value=07032&gt;Банковская гарантия&lt;/option&gt;</v>
      </c>
    </row>
    <row r="167" spans="1:3" x14ac:dyDescent="0.2">
      <c r="A167" s="3" t="s">
        <v>1342</v>
      </c>
      <c r="B167" s="1" t="s">
        <v>1059</v>
      </c>
      <c r="C167" s="1" t="str">
        <f>_xlfn.CONCAT("&lt;option value=",Таблица7[[#This Row],[Код]],"&gt;",Таблица7[[#This Row],[Наименование документа, сведений]],"&lt;/option&gt;")</f>
        <v>&lt;option value=07033&gt;Договор поручительства&lt;/option&gt;</v>
      </c>
    </row>
    <row r="168" spans="1:3" x14ac:dyDescent="0.2">
      <c r="A168" s="3" t="s">
        <v>1343</v>
      </c>
      <c r="B168" s="1" t="s">
        <v>1060</v>
      </c>
      <c r="C168" s="1" t="str">
        <f>_xlfn.CONCAT("&lt;option value=",Таблица7[[#This Row],[Код]],"&gt;",Таблица7[[#This Row],[Наименование документа, сведений]],"&lt;/option&gt;")</f>
        <v>&lt;option value=07034&gt;Договор залога имущества&lt;/option&gt;</v>
      </c>
    </row>
    <row r="169" spans="1:3" x14ac:dyDescent="0.2">
      <c r="A169" s="3" t="s">
        <v>1344</v>
      </c>
      <c r="B169" s="1" t="s">
        <v>1061</v>
      </c>
      <c r="C169" s="1" t="str">
        <f>_xlfn.CONCAT("&lt;option value=",Таблица7[[#This Row],[Код]],"&gt;",Таблица7[[#This Row],[Наименование документа, сведений]],"&lt;/option&gt;")</f>
        <v>&lt;option value=07035&gt;Документ, подтверждающий обеспечение исполнения обязанности по уплате таможенных пошлин, налогов, специальных, антидемпинговых, компенсационных пошлин иным способом, установленным законодательством государств - членов Евразийского экономического союза&lt;/option&gt;</v>
      </c>
    </row>
    <row r="170" spans="1:3" x14ac:dyDescent="0.2">
      <c r="A170" s="3" t="s">
        <v>1345</v>
      </c>
      <c r="B170" s="1" t="s">
        <v>1062</v>
      </c>
      <c r="C170" s="1" t="str">
        <f>_xlfn.CONCAT("&lt;option value=",Таблица7[[#This Row],[Код]],"&gt;",Таблица7[[#This Row],[Наименование документа, сведений]],"&lt;/option&gt;")</f>
        <v>&lt;option value=07036&gt;Документ, подтверждающий соблюдение условий, при которых обеспечение исполнения обязанности по уплате таможенных пошлин, налогов, специальных, антидемпинговых, компенсационных пошлин не предоставляется&lt;/option&gt;</v>
      </c>
    </row>
    <row r="171" spans="1:3" x14ac:dyDescent="0.2">
      <c r="A171" s="3" t="s">
        <v>1346</v>
      </c>
      <c r="B171" s="1" t="s">
        <v>1063</v>
      </c>
      <c r="C171" s="1" t="str">
        <f>_xlfn.CONCAT("&lt;option value=",Таблица7[[#This Row],[Код]],"&gt;",Таблица7[[#This Row],[Наименование документа, сведений]],"&lt;/option&gt;")</f>
        <v>&lt;option value=07037&gt;Регистрационный номер инвестиционного проекта по реестру инвестиционных проектов, соответствующих приоритетным видам деятельности (секторам экономики) государств - членов Евразийского экономического союза в соответствии с законодательством этих государств (для Республики Беларусь, Кыргызской Республики и Российской Федерации)&lt;/option&gt;</v>
      </c>
    </row>
    <row r="172" spans="1:3" x14ac:dyDescent="0.2">
      <c r="A172" s="3" t="s">
        <v>1347</v>
      </c>
      <c r="B172" s="1" t="s">
        <v>1064</v>
      </c>
      <c r="C172" s="1" t="str">
        <f>_xlfn.CONCAT("&lt;option value=",Таблица7[[#This Row],[Код]],"&gt;",Таблица7[[#This Row],[Наименование документа, сведений]],"&lt;/option&gt;")</f>
        <v>&lt;option value=07040&gt;Сертификат обеспечения исполнения обязанности по уплате таможенных пошлин, налогов&lt;/option&gt;</v>
      </c>
    </row>
    <row r="173" spans="1:3" x14ac:dyDescent="0.2">
      <c r="A173" s="3" t="s">
        <v>1348</v>
      </c>
      <c r="B173" s="1" t="s">
        <v>1065</v>
      </c>
      <c r="C173" s="1" t="str">
        <f>_xlfn.CONCAT("&lt;option value=",Таблица7[[#This Row],[Код]],"&gt;",Таблица7[[#This Row],[Наименование документа, сведений]],"&lt;/option&gt;")</f>
        <v>&lt;option value=07051&gt;Соглашение о защите и поощрении капиталовложений (для Российской Федерации)&lt;/option&gt;</v>
      </c>
    </row>
    <row r="174" spans="1:3" x14ac:dyDescent="0.2">
      <c r="A174" s="3" t="s">
        <v>1349</v>
      </c>
      <c r="B174" s="1" t="s">
        <v>1066</v>
      </c>
      <c r="C174" s="1" t="str">
        <f>_xlfn.CONCAT("&lt;option value=",Таблица7[[#This Row],[Код]],"&gt;",Таблица7[[#This Row],[Наименование документа, сведений]],"&lt;/option&gt;")</f>
        <v>&lt;option value=08011&gt;Документ об условиях переработки товаров на таможенной территории Евразийского экономического союза&lt;/option&gt;</v>
      </c>
    </row>
    <row r="175" spans="1:3" x14ac:dyDescent="0.2">
      <c r="A175" s="3" t="s">
        <v>1350</v>
      </c>
      <c r="B175" s="1" t="s">
        <v>1067</v>
      </c>
      <c r="C175" s="1" t="str">
        <f>_xlfn.CONCAT("&lt;option value=",Таблица7[[#This Row],[Код]],"&gt;",Таблица7[[#This Row],[Наименование документа, сведений]],"&lt;/option&gt;")</f>
        <v>&lt;option value=08012&gt;Документ об условиях переработки товаров вне таможенной территории Евразийского экономического союза&lt;/option&gt;</v>
      </c>
    </row>
    <row r="176" spans="1:3" x14ac:dyDescent="0.2">
      <c r="A176" s="3" t="s">
        <v>1351</v>
      </c>
      <c r="B176" s="1" t="s">
        <v>1068</v>
      </c>
      <c r="C176" s="1" t="str">
        <f>_xlfn.CONCAT("&lt;option value=",Таблица7[[#This Row],[Код]],"&gt;",Таблица7[[#This Row],[Наименование документа, сведений]],"&lt;/option&gt;")</f>
        <v>&lt;option value=08013&gt;Документ об условиях переработки товаров для внутреннего потребления&lt;/option&gt;</v>
      </c>
    </row>
    <row r="177" spans="1:3" x14ac:dyDescent="0.2">
      <c r="A177" s="3" t="s">
        <v>1352</v>
      </c>
      <c r="B177" s="1" t="s">
        <v>1069</v>
      </c>
      <c r="C177" s="1" t="str">
        <f>_xlfn.CONCAT("&lt;option value=",Таблица7[[#This Row],[Код]],"&gt;",Таблица7[[#This Row],[Наименование документа, сведений]],"&lt;/option&gt;")</f>
        <v>&lt;option value=08014&gt;Заявление о вывозе товаров, помещенных под таможенную процедуру свободной таможенной зоны в Магаданской области Российской Федерации, предназначенных для собственных производственных и технологических нужд, на остальную часть территории Магаданской области&lt;/option&gt;</v>
      </c>
    </row>
    <row r="178" spans="1:3" x14ac:dyDescent="0.2">
      <c r="A178" s="3" t="s">
        <v>1353</v>
      </c>
      <c r="B178" s="1" t="s">
        <v>1070</v>
      </c>
      <c r="C178" s="1" t="str">
        <f>_xlfn.CONCAT("&lt;option value=",Таблица7[[#This Row],[Код]],"&gt;",Таблица7[[#This Row],[Наименование документа, сведений]],"&lt;/option&gt;")</f>
        <v>&lt;option value=08015&gt;Заключение уполномоченного органа (организации) либо независимой экспертной организации государства - члена Евразийского экономического союза о нормах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союза&lt;/option&gt;</v>
      </c>
    </row>
    <row r="179" spans="1:3" x14ac:dyDescent="0.2">
      <c r="A179" s="3" t="s">
        <v>1354</v>
      </c>
      <c r="B179" s="1" t="s">
        <v>1071</v>
      </c>
      <c r="C179" s="1" t="str">
        <f>_xlfn.CONCAT("&lt;option value=",Таблица7[[#This Row],[Код]],"&gt;",Таблица7[[#This Row],[Наименование документа, сведений]],"&lt;/option&gt;")</f>
        <v>&lt;option value=08016&gt;Документ, устанавливающий стандартные нормы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союза&lt;/option&gt;</v>
      </c>
    </row>
    <row r="180" spans="1:3" x14ac:dyDescent="0.2">
      <c r="A180" s="3" t="s">
        <v>1355</v>
      </c>
      <c r="B180" s="1" t="s">
        <v>1072</v>
      </c>
      <c r="C180" s="1" t="str">
        <f>_xlfn.CONCAT("&lt;option value=",Таблица7[[#This Row],[Код]],"&gt;",Таблица7[[#This Row],[Наименование документа, сведений]],"&lt;/option&gt;")</f>
        <v>&lt;option value=08021&gt;Заключение уполномоченного государственного органа государств - членов Евразийского экономического союза о возможности, способе и месте уничтожения товаров&lt;/option&gt;</v>
      </c>
    </row>
    <row r="181" spans="1:3" x14ac:dyDescent="0.2">
      <c r="A181" s="3" t="s">
        <v>1356</v>
      </c>
      <c r="B181" s="1" t="s">
        <v>1073</v>
      </c>
      <c r="C181" s="1" t="str">
        <f>_xlfn.CONCAT("&lt;option value=",Таблица7[[#This Row],[Код]],"&gt;",Таблица7[[#This Row],[Наименование документа, сведений]],"&lt;/option&gt;")</f>
        <v>&lt;option value=08031&gt;Заключение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товаром Евразийского экономического союза&lt;/option&gt;</v>
      </c>
    </row>
    <row r="182" spans="1:3" x14ac:dyDescent="0.2">
      <c r="A182" s="3" t="s">
        <v>1357</v>
      </c>
      <c r="B182" s="1" t="s">
        <v>1074</v>
      </c>
      <c r="C182" s="1" t="str">
        <f>_xlfn.CONCAT("&lt;option value=",Таблица7[[#This Row],[Код]],"&gt;",Таблица7[[#This Row],[Наименование документа, сведений]],"&lt;/option&gt;")</f>
        <v>&lt;option value=08032&gt;Заключение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не являющимся товаром Евразийского экономического союза&lt;/option&gt;</v>
      </c>
    </row>
    <row r="183" spans="1:3" x14ac:dyDescent="0.2">
      <c r="A183" s="3" t="s">
        <v>1358</v>
      </c>
      <c r="B183" s="1" t="s">
        <v>1075</v>
      </c>
      <c r="C183" s="1" t="str">
        <f>_xlfn.CONCAT("&lt;option value=",Таблица7[[#This Row],[Код]],"&gt;",Таблица7[[#This Row],[Наименование документа, сведений]],"&lt;/option&gt;")</f>
        <v>&lt;option value=08033&gt;Документ, свидетельствующий о включении лица в Реестр владельцев свободных складов&lt;/option&gt;</v>
      </c>
    </row>
    <row r="184" spans="1:3" x14ac:dyDescent="0.2">
      <c r="A184" s="3" t="s">
        <v>1359</v>
      </c>
      <c r="B184" s="1" t="s">
        <v>1076</v>
      </c>
      <c r="C184" s="1" t="str">
        <f>_xlfn.CONCAT("&lt;option value=",Таблица7[[#This Row],[Код]],"&gt;",Таблица7[[#This Row],[Наименование документа, сведений]],"&lt;/option&gt;")</f>
        <v>&lt;option value=08034&gt;Документ, удостоверяющий регистрацию лица в качестве резидента (участника, субъекта) свободной (специальной, особой) экономической зоны&lt;/option&gt;</v>
      </c>
    </row>
    <row r="185" spans="1:3" x14ac:dyDescent="0.2">
      <c r="A185" s="3" t="s">
        <v>1360</v>
      </c>
      <c r="B185" s="1" t="s">
        <v>1077</v>
      </c>
      <c r="C185" s="1" t="str">
        <f>_xlfn.CONCAT("&lt;option value=",Таблица7[[#This Row],[Код]],"&gt;",Таблица7[[#This Row],[Наименование документа, сведений]],"&lt;/option&gt;")</f>
        <v>&lt;option value=08035&gt;Соглашение (договор) об осуществлении (ведении) деятельности на территории свободной (специальной, особой) экономической зоны (договор об условиях деятельности в свободной (специальной, особой) экономической зоне, инвестиционная декларация, предпринимательская программа)&lt;/option&gt;</v>
      </c>
    </row>
    <row r="186" spans="1:3" x14ac:dyDescent="0.2">
      <c r="A186" s="3" t="s">
        <v>1361</v>
      </c>
      <c r="B186" s="1" t="s">
        <v>1078</v>
      </c>
      <c r="C186" s="1" t="str">
        <f>_xlfn.CONCAT("&lt;option value=",Таблица7[[#This Row],[Код]],"&gt;",Таблица7[[#This Row],[Наименование документа, сведений]],"&lt;/option&gt;")</f>
        <v>&lt;option value=08036&gt;Договор об оказании услуг по складированию (хранению) товаров, погрузке (разгрузке) товаров и иным грузовым операциям, связанным с хранением, а также по обеспечению сохранности товаров и подготовке товаров к перевозке (транспортировке), включая дробление партии, формирование отправок, сортировку, упаковку, переупаковку, маркировку, заключенный между лицом, не являющимся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 и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зоны&lt;/option&gt;</v>
      </c>
    </row>
    <row r="187" spans="1:3" x14ac:dyDescent="0.2">
      <c r="A187" s="3" t="s">
        <v>1362</v>
      </c>
      <c r="B187" s="1" t="s">
        <v>1079</v>
      </c>
      <c r="C187" s="1" t="str">
        <f>_xlfn.CONCAT("&lt;option value=",Таблица7[[#This Row],[Код]],"&gt;",Таблица7[[#This Row],[Наименование документа, сведений]],"&lt;/option&gt;")</f>
        <v>&lt;option value=08037&gt;Документы, подтверждающие статус товаров Евразийского экономического союза, перевозимых с территории свободной (специальной, особой) экономической зоны на остальную часть таможенной территории Евразийского экономического союза через территории государств, не являющихся членами Евразийского экономического союза, и (или) морем, предусмотренные Решением Коллегии Евразийской экономической комиссии от 7 ноября 2017 г. N 139&lt;/option&gt;</v>
      </c>
    </row>
    <row r="188" spans="1:3" x14ac:dyDescent="0.2">
      <c r="A188" s="3" t="s">
        <v>1363</v>
      </c>
      <c r="B188" s="1" t="s">
        <v>1080</v>
      </c>
      <c r="C188" s="1" t="str">
        <f>_xlfn.CONCAT("&lt;option value=",Таблица7[[#This Row],[Код]],"&gt;",Таблица7[[#This Row],[Наименование документа, сведений]],"&lt;/option&gt;")</f>
        <v>&lt;option value=08999&gt;Иные документы, подтверждающие условия помещения товаров под заявленные таможенные процедуры&lt;/option&gt;</v>
      </c>
    </row>
    <row r="189" spans="1:3" x14ac:dyDescent="0.2">
      <c r="A189" s="3" t="s">
        <v>1364</v>
      </c>
      <c r="B189" s="1" t="s">
        <v>1081</v>
      </c>
      <c r="C189" s="1" t="str">
        <f>_xlfn.CONCAT("&lt;option value=",Таблица7[[#This Row],[Код]],"&gt;",Таблица7[[#This Row],[Наименование документа, сведений]],"&lt;/option&gt;")</f>
        <v>&lt;option value=09001&gt;Международный весовой сертификат транспортного средства, выдаваемый в соответствии с Международной конвенцией о согласовании условий проведения контроля грузов на границах, принятой в г. Женеве 21 октября 1982 года, или международный сертификат взвешивания грузовых транспортных средств, выдаваемый в соответствии с Соглашением о введении международного сертификата взвешивания грузовых транспортных средств на территориях государств - участников Содружества Независимых Государств, принятым в г. Чолпон-Ате 16 апреля 2004 года&lt;/option&gt;</v>
      </c>
    </row>
    <row r="190" spans="1:3" x14ac:dyDescent="0.2">
      <c r="A190" s="3" t="s">
        <v>1365</v>
      </c>
      <c r="B190" s="1" t="s">
        <v>1082</v>
      </c>
      <c r="C190" s="1" t="str">
        <f>_xlfn.CONCAT("&lt;option value=",Таблица7[[#This Row],[Код]],"&gt;",Таблица7[[#This Row],[Наименование документа, сведений]],"&lt;/option&gt;")</f>
        <v>&lt;option value=09002&gt;Разрешение на проезд автомобильного транспортного средства иностранного государства по территории государства - 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проезд&lt;/option&gt;</v>
      </c>
    </row>
    <row r="191" spans="1:3" x14ac:dyDescent="0.2">
      <c r="A191" s="3" t="s">
        <v>1366</v>
      </c>
      <c r="B191" s="1" t="s">
        <v>1083</v>
      </c>
      <c r="C191" s="1" t="str">
        <f>_xlfn.CONCAT("&lt;option value=",Таблица7[[#This Row],[Код]],"&gt;",Таблица7[[#This Row],[Наименование документа, сведений]],"&lt;/option&gt;")</f>
        <v>&lt;option value=09003&gt;Разрешение на проезд транспортного средства, максимальные весовые и (или) габаритные размеры которого превышают допустимые параметры, установленные для проезда по автомобильным дорогам общего пользования (специальное разрешение), выданное уполномоченным органом государства - члена Евразийского экономического союза, по территории которого будет осуществляться проезд&lt;/option&gt;</v>
      </c>
    </row>
    <row r="192" spans="1:3" x14ac:dyDescent="0.2">
      <c r="A192" s="3" t="s">
        <v>1367</v>
      </c>
      <c r="B192" s="1" t="s">
        <v>1084</v>
      </c>
      <c r="C192" s="1" t="str">
        <f>_xlfn.CONCAT("&lt;option value=",Таблица7[[#This Row],[Код]],"&gt;",Таблица7[[#This Row],[Наименование документа, сведений]],"&lt;/option&gt;")</f>
        <v>&lt;option value=09004&gt;Многостороннее разрешение на проезд автомобильного транспортного средства иностранного государства по территории государства - члена Евразийского экономического союза, выданное в рамках системы разрешений Европейской конференции министров транспорта&lt;/option&gt;</v>
      </c>
    </row>
    <row r="193" spans="1:3" x14ac:dyDescent="0.2">
      <c r="A193" s="3" t="s">
        <v>1368</v>
      </c>
      <c r="B193" s="1" t="s">
        <v>1085</v>
      </c>
      <c r="C193" s="1" t="str">
        <f>_xlfn.CONCAT("&lt;option value=",Таблица7[[#This Row],[Код]],"&gt;",Таблица7[[#This Row],[Наименование документа, сведений]],"&lt;/option&gt;")</f>
        <v>&lt;option value=09005&gt;Разрешение (специальное разрешение) на проезд автомобильного транспортного средства иностранного государства по территории государства - члена Евразийского экономического союза с территории или на территорию государства, не являющегося членом Евразийского экономического союза и не являющегося государством, в котором зарегистрировано это транспортное средство, выданное уполномоченным органом государства - члена Евразийского экономического союза, по территории которого будет осуществляться проезд&lt;/option&gt;</v>
      </c>
    </row>
    <row r="194" spans="1:3" x14ac:dyDescent="0.2">
      <c r="A194" s="3" t="s">
        <v>1369</v>
      </c>
      <c r="B194" s="1" t="s">
        <v>1086</v>
      </c>
      <c r="C194" s="1" t="str">
        <f>_xlfn.CONCAT("&lt;option value=",Таблица7[[#This Row],[Код]],"&gt;",Таблица7[[#This Row],[Наименование документа, сведений]],"&lt;/option&gt;")</f>
        <v>&lt;option value=09006&gt;Разрешение (специальное разрешение) на проезд автомобильного транспортного средства иностранного государства с опасным грузом по территории государства - 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проезд&lt;/option&gt;</v>
      </c>
    </row>
    <row r="195" spans="1:3" x14ac:dyDescent="0.2">
      <c r="A195" s="3" t="s">
        <v>1370</v>
      </c>
      <c r="B195" s="1" t="s">
        <v>1087</v>
      </c>
      <c r="C195" s="1" t="str">
        <f>_xlfn.CONCAT("&lt;option value=",Таблица7[[#This Row],[Код]],"&gt;",Таблица7[[#This Row],[Наименование документа, сведений]],"&lt;/option&gt;")</f>
        <v>&lt;option value=09011&gt;Документ, свидетельствующий о включении лица в Реестр уполномоченных экономических операторов&lt;/option&gt;</v>
      </c>
    </row>
    <row r="196" spans="1:3" x14ac:dyDescent="0.2">
      <c r="A196" s="3" t="s">
        <v>1371</v>
      </c>
      <c r="B196" s="1" t="s">
        <v>1088</v>
      </c>
      <c r="C196" s="1" t="str">
        <f>_xlfn.CONCAT("&lt;option value=",Таблица7[[#This Row],[Код]],"&gt;",Таблица7[[#This Row],[Наименование документа, сведений]],"&lt;/option&gt;")</f>
        <v>&lt;option value=09013&gt;Транзитная декларация&lt;/option&gt;</v>
      </c>
    </row>
    <row r="197" spans="1:3" x14ac:dyDescent="0.2">
      <c r="A197" s="3" t="s">
        <v>1372</v>
      </c>
      <c r="B197" s="1" t="s">
        <v>1089</v>
      </c>
      <c r="C197" s="1" t="str">
        <f>_xlfn.CONCAT("&lt;option value=",Таблица7[[#This Row],[Код]],"&gt;",Таблица7[[#This Row],[Наименование документа, сведений]],"&lt;/option&gt;")</f>
        <v>&lt;option value=09015&gt;Таможенные документы иностранных государств, используемые для таможенных целей в соответствии с международными договорами в рамках Евразийского экономического союза и международными договорами Евразийского экономического союза с третьей стороной&lt;/option&gt;</v>
      </c>
    </row>
    <row r="198" spans="1:3" x14ac:dyDescent="0.2">
      <c r="A198" s="3" t="s">
        <v>1373</v>
      </c>
      <c r="B198" s="1" t="s">
        <v>1090</v>
      </c>
      <c r="C198" s="1" t="str">
        <f>_xlfn.CONCAT("&lt;option value=",Таблица7[[#This Row],[Код]],"&gt;",Таблица7[[#This Row],[Наименование документа, сведений]],"&lt;/option&gt;")</f>
        <v>&lt;option value=09016&gt;Документ, подтверждающий приобретение акцизных (специальных) марок для маркировки подакцизных (маркируемых) товаров&lt;/option&gt;</v>
      </c>
    </row>
    <row r="199" spans="1:3" x14ac:dyDescent="0.2">
      <c r="A199" s="3" t="s">
        <v>1374</v>
      </c>
      <c r="B199" s="1" t="s">
        <v>1091</v>
      </c>
      <c r="C199" s="1" t="str">
        <f>_xlfn.CONCAT("&lt;option value=",Таблица7[[#This Row],[Код]],"&gt;",Таблица7[[#This Row],[Наименование документа, сведений]],"&lt;/option&gt;")</f>
        <v>&lt;option value=09017&gt;Источники ценовой информации, используемые для расчета скорректированной таможенной стоимости товаров&lt;/option&gt;</v>
      </c>
    </row>
    <row r="200" spans="1:3" x14ac:dyDescent="0.2">
      <c r="A200" s="3" t="s">
        <v>1375</v>
      </c>
      <c r="B200" s="1" t="s">
        <v>1092</v>
      </c>
      <c r="C200" s="1" t="str">
        <f>_xlfn.CONCAT("&lt;option value=",Таблица7[[#This Row],[Код]],"&gt;",Таблица7[[#This Row],[Наименование документа, сведений]],"&lt;/option&gt;")</f>
        <v>&lt;option value=09018&gt;Декларация таможенной стоимости&lt;/option&gt;</v>
      </c>
    </row>
    <row r="201" spans="1:3" x14ac:dyDescent="0.2">
      <c r="A201" s="3" t="s">
        <v>1376</v>
      </c>
      <c r="B201" s="1" t="s">
        <v>1093</v>
      </c>
      <c r="C201" s="1" t="str">
        <f>_xlfn.CONCAT("&lt;option value=",Таблица7[[#This Row],[Код]],"&gt;",Таблица7[[#This Row],[Наименование документа, сведений]],"&lt;/option&gt;")</f>
        <v>&lt;option value=09019&gt;Регистрационный номер уведомления о размещении товаров в зоне таможенного контроля&lt;/option&gt;</v>
      </c>
    </row>
    <row r="202" spans="1:3" x14ac:dyDescent="0.2">
      <c r="A202" s="3" t="s">
        <v>1377</v>
      </c>
      <c r="B202" s="1" t="s">
        <v>1094</v>
      </c>
      <c r="C202" s="1" t="str">
        <f>_xlfn.CONCAT("&lt;option value=",Таблица7[[#This Row],[Код]],"&gt;",Таблица7[[#This Row],[Наименование документа, сведений]],"&lt;/option&gt;")</f>
        <v>&lt;option value=09020&gt;Графические материалы: фотографии товаров&lt;/option&gt;</v>
      </c>
    </row>
    <row r="203" spans="1:3" x14ac:dyDescent="0.2">
      <c r="A203" s="3" t="s">
        <v>1378</v>
      </c>
      <c r="B203" s="1" t="s">
        <v>1095</v>
      </c>
      <c r="C203" s="1" t="str">
        <f>_xlfn.CONCAT("&lt;option value=",Таблица7[[#This Row],[Код]],"&gt;",Таблица7[[#This Row],[Наименование документа, сведений]],"&lt;/option&gt;")</f>
        <v>&lt;option value=09021&gt;Графические материалы: схемы, чертежи, рисунки товаров&lt;/option&gt;</v>
      </c>
    </row>
    <row r="204" spans="1:3" x14ac:dyDescent="0.2">
      <c r="A204" s="3" t="s">
        <v>1379</v>
      </c>
      <c r="B204" s="1" t="s">
        <v>1096</v>
      </c>
      <c r="C204" s="1" t="str">
        <f>_xlfn.CONCAT("&lt;option value=",Таблица7[[#This Row],[Код]],"&gt;",Таблица7[[#This Row],[Наименование документа, сведений]],"&lt;/option&gt;")</f>
        <v>&lt;option value=09022&gt;Графические материалы: технические и технологические документы, каталоги&lt;/option&gt;</v>
      </c>
    </row>
    <row r="205" spans="1:3" x14ac:dyDescent="0.2">
      <c r="A205" s="3" t="s">
        <v>1380</v>
      </c>
      <c r="B205" s="1" t="s">
        <v>1097</v>
      </c>
      <c r="C205" s="1" t="str">
        <f>_xlfn.CONCAT("&lt;option value=",Таблица7[[#This Row],[Код]],"&gt;",Таблица7[[#This Row],[Наименование документа, сведений]],"&lt;/option&gt;")</f>
        <v>&lt;option value=09023&gt;Иные графические материалы&lt;/option&gt;</v>
      </c>
    </row>
    <row r="206" spans="1:3" x14ac:dyDescent="0.2">
      <c r="A206" s="3" t="s">
        <v>1381</v>
      </c>
      <c r="B206" s="1" t="s">
        <v>1098</v>
      </c>
      <c r="C206" s="1" t="str">
        <f>_xlfn.CONCAT("&lt;option value=",Таблица7[[#This Row],[Код]],"&gt;",Таблица7[[#This Row],[Наименование документа, сведений]],"&lt;/option&gt;")</f>
        <v>&lt;option value=09024&gt;Свидетельство о допущении транспортного средства международной перевозки к перевозке товаров под таможенными пломбами и печатями&lt;/option&gt;</v>
      </c>
    </row>
    <row r="207" spans="1:3" x14ac:dyDescent="0.2">
      <c r="A207" s="3" t="s">
        <v>1382</v>
      </c>
      <c r="B207" s="1" t="s">
        <v>1099</v>
      </c>
      <c r="C207" s="1" t="str">
        <f>_xlfn.CONCAT("&lt;option value=",Таблица7[[#This Row],[Код]],"&gt;",Таблица7[[#This Row],[Наименование документа, сведений]],"&lt;/option&gt;")</f>
        <v>&lt;option value=09025&gt;Сведения о завершении процедуры таможенного транзита&lt;/option&gt;</v>
      </c>
    </row>
    <row r="208" spans="1:3" x14ac:dyDescent="0.2">
      <c r="A208" s="3" t="s">
        <v>1383</v>
      </c>
      <c r="B208" s="1" t="s">
        <v>1100</v>
      </c>
      <c r="C208" s="1" t="str">
        <f>_xlfn.CONCAT("&lt;option value=",Таблица7[[#This Row],[Код]],"&gt;",Таблица7[[#This Row],[Наименование документа, сведений]],"&lt;/option&gt;")</f>
        <v>&lt;option value=09026&gt;Подтверждение о регистрации документов, представленных для помещения товаров на временное хранение&lt;/option&gt;</v>
      </c>
    </row>
    <row r="209" spans="1:3" x14ac:dyDescent="0.2">
      <c r="A209" s="3" t="s">
        <v>1384</v>
      </c>
      <c r="B209" s="1" t="s">
        <v>1101</v>
      </c>
      <c r="C209" s="1" t="str">
        <f>_xlfn.CONCAT("&lt;option value=",Таблица7[[#This Row],[Код]],"&gt;",Таблица7[[#This Row],[Наименование документа, сведений]],"&lt;/option&gt;")</f>
        <v>&lt;option value=09027&gt;Акт возврата транспортного средства и товара, оформленный должностными лицами государственных органов государства - члена Евразийского экономического союза, осуществляющими контроль в автомобильном пункте пропуска (для Республики Казахстан)&lt;/option&gt;</v>
      </c>
    </row>
    <row r="210" spans="1:3" x14ac:dyDescent="0.2">
      <c r="A210" s="3" t="s">
        <v>1385</v>
      </c>
      <c r="B210" s="1" t="s">
        <v>1102</v>
      </c>
      <c r="C210" s="1" t="str">
        <f>_xlfn.CONCAT("&lt;option value=",Таблица7[[#This Row],[Код]],"&gt;",Таблица7[[#This Row],[Наименование документа, сведений]],"&lt;/option&gt;")</f>
        <v>&lt;option value=09028&gt;Акт ветеринарно-санитарного досмотра, оформленный должностным лицом государственного органа государства - члена Евразийского экономического союза, осуществляющим ветеринарно-санитарный контроль&lt;/option&gt;</v>
      </c>
    </row>
    <row r="211" spans="1:3" x14ac:dyDescent="0.2">
      <c r="A211" s="3" t="s">
        <v>1386</v>
      </c>
      <c r="B211" s="1" t="s">
        <v>1103</v>
      </c>
      <c r="C211" s="1" t="str">
        <f>_xlfn.CONCAT("&lt;option value=",Таблица7[[#This Row],[Код]],"&gt;",Таблица7[[#This Row],[Наименование документа, сведений]],"&lt;/option&gt;")</f>
        <v>&lt;option value=09029&gt;Акт карантинного фитосанитарного контроля (надзора), оформленный должностным лицом государственного органа государства - члена Евразийского экономического союза, осуществляющим карантинный фитосанитарный контроль (надзор)&lt;/option&gt;</v>
      </c>
    </row>
    <row r="212" spans="1:3" x14ac:dyDescent="0.2">
      <c r="A212" s="3" t="s">
        <v>1387</v>
      </c>
      <c r="B212" s="1" t="s">
        <v>1104</v>
      </c>
      <c r="C212" s="1" t="str">
        <f>_xlfn.CONCAT("&lt;option value=",Таблица7[[#This Row],[Код]],"&gt;",Таблица7[[#This Row],[Наименование документа, сведений]],"&lt;/option&gt;")</f>
        <v>&lt;option value=09030&gt;Акт санитарно-карантинного осмотра (досмотра), оформленный должностным лицом государственного органа государства - члена Евразийского экономического союза, осуществляющим санитарно-карантинный контроль (для Республики Казахстан)&lt;/option&gt;</v>
      </c>
    </row>
    <row r="213" spans="1:3" x14ac:dyDescent="0.2">
      <c r="A213" s="3" t="s">
        <v>1388</v>
      </c>
      <c r="B213" s="1" t="s">
        <v>1105</v>
      </c>
      <c r="C213" s="1" t="str">
        <f>_xlfn.CONCAT("&lt;option value=",Таблица7[[#This Row],[Код]],"&gt;",Таблица7[[#This Row],[Наименование документа, сведений]],"&lt;/option&gt;")</f>
        <v>&lt;option value=09031&gt;Декларация на товары в отношении ранее ввезенных товаров, идентичных декларируемым товарам, заявленная таможенная стоимость которых принята таможенным органом по результатам дополнительной проверки&lt;/option&gt;</v>
      </c>
    </row>
    <row r="214" spans="1:3" x14ac:dyDescent="0.2">
      <c r="A214" s="3" t="s">
        <v>1389</v>
      </c>
      <c r="B214" s="1" t="s">
        <v>1106</v>
      </c>
      <c r="C214" s="1" t="str">
        <f>_xlfn.CONCAT("&lt;option value=",Таблица7[[#This Row],[Код]],"&gt;",Таблица7[[#This Row],[Наименование документа, сведений]],"&lt;/option&gt;")</f>
        <v>&lt;option value=09032&gt;Декларация о сделках с древесиной (для Российской Федерации)&lt;/option&gt;</v>
      </c>
    </row>
    <row r="215" spans="1:3" x14ac:dyDescent="0.2">
      <c r="A215" s="3" t="s">
        <v>1390</v>
      </c>
      <c r="B215" s="1" t="s">
        <v>1107</v>
      </c>
      <c r="C215" s="1" t="str">
        <f>_xlfn.CONCAT("&lt;option value=",Таблица7[[#This Row],[Код]],"&gt;",Таблица7[[#This Row],[Наименование документа, сведений]],"&lt;/option&gt;")</f>
        <v>&lt;option value=09033&gt;Решение о внесении изменений (дополнений) в декларацию на товары (решение таможенного органа о внесении изменений и (или) дополнений в сведения, указанные в декларации на товары, по форме, утвержденной Евразийской экономической комиссией, решение таможенного органа о взыскании таможенных платежей, процентов, пеней, акт таможенной проверки) (для Республики Беларусь)&lt;/option&gt;</v>
      </c>
    </row>
    <row r="216" spans="1:3" x14ac:dyDescent="0.2">
      <c r="A216" s="3" t="s">
        <v>1391</v>
      </c>
      <c r="B216" s="1" t="s">
        <v>1108</v>
      </c>
      <c r="C216" s="1" t="str">
        <f>_xlfn.CONCAT("&lt;option value=",Таблица7[[#This Row],[Код]],"&gt;",Таблица7[[#This Row],[Наименование документа, сведений]],"&lt;/option&gt;")</f>
        <v>&lt;option value=09034&gt;Документ, свидетельствующий о включении лица в реестр таможенных представителей, или регистрационный номер лица в реестре таможенных представителей&lt;/option&gt;</v>
      </c>
    </row>
    <row r="217" spans="1:3" x14ac:dyDescent="0.2">
      <c r="A217" s="3" t="s">
        <v>1392</v>
      </c>
      <c r="B217" s="1" t="s">
        <v>1109</v>
      </c>
      <c r="C217" s="1" t="str">
        <f>_xlfn.CONCAT("&lt;option value=",Таблица7[[#This Row],[Код]],"&gt;",Таблица7[[#This Row],[Наименование документа, сведений]],"&lt;/option&gt;")</f>
        <v>&lt;option value=09035&gt;Декларация на товары, за исключением документа, указанного в позиции с кодом 09031&lt;/option&gt;</v>
      </c>
    </row>
    <row r="218" spans="1:3" x14ac:dyDescent="0.2">
      <c r="A218" s="3" t="s">
        <v>1393</v>
      </c>
      <c r="B218" s="1" t="s">
        <v>1110</v>
      </c>
      <c r="C218" s="1" t="str">
        <f>_xlfn.CONCAT("&lt;option value=",Таблица7[[#This Row],[Код]],"&gt;",Таблица7[[#This Row],[Наименование документа, сведений]],"&lt;/option&gt;")</f>
        <v>&lt;option value=09036&gt;Декларация на транспортное средство&lt;/option&gt;</v>
      </c>
    </row>
    <row r="219" spans="1:3" x14ac:dyDescent="0.2">
      <c r="A219" s="3" t="s">
        <v>1394</v>
      </c>
      <c r="B219" s="1" t="s">
        <v>1111</v>
      </c>
      <c r="C219" s="1" t="str">
        <f>_xlfn.CONCAT("&lt;option value=",Таблица7[[#This Row],[Код]],"&gt;",Таблица7[[#This Row],[Наименование документа, сведений]],"&lt;/option&gt;")</f>
        <v>&lt;option value=09037&gt;Заявление о выпуске товаров до подачи декларации на товары&lt;/option&gt;</v>
      </c>
    </row>
    <row r="220" spans="1:3" x14ac:dyDescent="0.2">
      <c r="A220" s="3" t="s">
        <v>1395</v>
      </c>
      <c r="B220" s="1" t="s">
        <v>1112</v>
      </c>
      <c r="C220" s="1" t="str">
        <f>_xlfn.CONCAT("&lt;option value=",Таблица7[[#This Row],[Код]],"&gt;",Таблица7[[#This Row],[Наименование документа, сведений]],"&lt;/option&gt;")</f>
        <v>&lt;option value=09038&gt;Документ, подтверждающий признание таможенным органом в соответствии с законодательством государств - членов Евразийского экономического союза о таможенном регулировании факта уничтожения и (или) безвозвратной утраты иностранных товаров вследствие аварии или действия непреодолимой силы либо факта безвозвратной утраты этих товаров в результате естественной убыли при нормальных условиях перевозки (транспортировки) и (или) хранения&lt;/option&gt;</v>
      </c>
    </row>
    <row r="221" spans="1:3" x14ac:dyDescent="0.2">
      <c r="A221" s="3" t="s">
        <v>1396</v>
      </c>
      <c r="B221" s="1" t="s">
        <v>1113</v>
      </c>
      <c r="C221" s="1" t="str">
        <f>_xlfn.CONCAT("&lt;option value=",Таблица7[[#This Row],[Код]],"&gt;",Таблица7[[#This Row],[Наименование документа, сведений]],"&lt;/option&gt;")</f>
        <v>&lt;option value=09039&gt;Документ, подтверждающий конфискацию или обращение товаров в собственность (доход) государства - члена Евразийского экономического союза в соответствии с законодательством этого государства&lt;/option&gt;</v>
      </c>
    </row>
    <row r="222" spans="1:3" x14ac:dyDescent="0.2">
      <c r="A222" s="3" t="s">
        <v>1397</v>
      </c>
      <c r="B222" s="1" t="s">
        <v>1114</v>
      </c>
      <c r="C222" s="1" t="str">
        <f>_xlfn.CONCAT("&lt;option value=",Таблица7[[#This Row],[Код]],"&gt;",Таблица7[[#This Row],[Наименование документа, сведений]],"&lt;/option&gt;")</f>
        <v>&lt;option value=09040&gt;Протокол о задержании товаров и документов на них&lt;/option&gt;</v>
      </c>
    </row>
    <row r="223" spans="1:3" x14ac:dyDescent="0.2">
      <c r="A223" s="3" t="s">
        <v>1398</v>
      </c>
      <c r="B223" s="1" t="s">
        <v>1176</v>
      </c>
      <c r="C223" s="1" t="str">
        <f>_xlfn.CONCAT("&lt;option value=",Таблица7[[#This Row],[Код]],"&gt;",Таблица7[[#This Row],[Наименование документа, сведений]],"&lt;/option&gt;")</f>
        <v>&lt;option value=09041&gt;Список ввозимых без маркировки товаров, предусмотренный порядком согласования таможенным органом ввоза без маркировки товаров, подлежащих маркировке, аккредитованными в Республике Армения дипломатическими представительствами и консульскими учреждениями, а также приравненными к ним международными организациями, установленным постановлением Правительства Республики Армения от 13 июля 2017 г. N 822-н&lt;/option&gt;</v>
      </c>
    </row>
    <row r="224" spans="1:3" x14ac:dyDescent="0.2">
      <c r="A224" s="3" t="s">
        <v>1399</v>
      </c>
      <c r="B224" s="1" t="s">
        <v>1115</v>
      </c>
      <c r="C224" s="1" t="str">
        <f>_xlfn.CONCAT("&lt;option value=",Таблица7[[#This Row],[Код]],"&gt;",Таблица7[[#This Row],[Наименование документа, сведений]],"&lt;/option&gt;")</f>
        <v>&lt;option value=09050&gt;Техническая документация на товары, содержащие в своем составе элементы, классифицируемые в товарной позиции 2844 ТН ВЭД ЕАЭС, подтверждающая наличие в этих товарах ядерных материалов и (или) радиоактивных веществ (для Российской Федерации)&lt;/option&gt;</v>
      </c>
    </row>
    <row r="225" spans="1:3" x14ac:dyDescent="0.2">
      <c r="A225" s="3" t="s">
        <v>1400</v>
      </c>
      <c r="B225" s="1" t="s">
        <v>1116</v>
      </c>
      <c r="C225" s="1" t="str">
        <f>_xlfn.CONCAT("&lt;option value=",Таблица7[[#This Row],[Код]],"&gt;",Таблица7[[#This Row],[Наименование документа, сведений]],"&lt;/option&gt;")</f>
        <v>&lt;option value=09051&gt;Паспорт (сертификат) радиоактивных веществ (радионуклидных источников) (для Российской Федерации)&lt;/option&gt;</v>
      </c>
    </row>
    <row r="226" spans="1:3" x14ac:dyDescent="0.2">
      <c r="A226" s="3" t="s">
        <v>1401</v>
      </c>
      <c r="B226" s="1" t="s">
        <v>1117</v>
      </c>
      <c r="C226" s="1" t="str">
        <f>_xlfn.CONCAT("&lt;option value=",Таблица7[[#This Row],[Код]],"&gt;",Таблица7[[#This Row],[Наименование документа, сведений]],"&lt;/option&gt;")</f>
        <v>&lt;option value=09999&gt;Иные документы&lt;/option&gt;</v>
      </c>
    </row>
    <row r="227" spans="1:3" x14ac:dyDescent="0.2">
      <c r="A227" s="3">
        <v>10011</v>
      </c>
      <c r="B227" s="1" t="s">
        <v>1118</v>
      </c>
      <c r="C227" s="1" t="str">
        <f>_xlfn.CONCAT("&lt;option value=",Таблица7[[#This Row],[Код]],"&gt;",Таблица7[[#This Row],[Наименование документа, сведений]],"&lt;/option&gt;")</f>
        <v>&lt;option value=10011&gt;Дата окончания заявленного срока временного ввоза товаров и признак продолжительности действия заявленной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более)&lt;/option&gt;</v>
      </c>
    </row>
    <row r="228" spans="1:3" x14ac:dyDescent="0.2">
      <c r="A228" s="3">
        <v>10012</v>
      </c>
      <c r="B228" s="1" t="s">
        <v>1119</v>
      </c>
      <c r="C228" s="1" t="str">
        <f>_xlfn.CONCAT("&lt;option value=",Таблица7[[#This Row],[Код]],"&gt;",Таблица7[[#This Row],[Наименование документа, сведений]],"&lt;/option&gt;")</f>
        <v>&lt;option value=10012&gt;Дата окончания заявленного срока временного вывоза товаров и признак продолжительности действия заявленной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более)&lt;/option&gt;</v>
      </c>
    </row>
    <row r="229" spans="1:3" x14ac:dyDescent="0.2">
      <c r="A229" s="3">
        <v>10013</v>
      </c>
      <c r="B229" s="1" t="s">
        <v>1120</v>
      </c>
      <c r="C229" s="1" t="str">
        <f>_xlfn.CONCAT("&lt;option value=",Таблица7[[#This Row],[Код]],"&gt;",Таблица7[[#This Row],[Наименование документа, сведений]],"&lt;/option&gt;")</f>
        <v>&lt;option value=10013&gt;Заявленный срок переработки товаров, если декларация на товары используется в качестве документа об условиях переработки товаров&lt;/option&gt;</v>
      </c>
    </row>
    <row r="230" spans="1:3" x14ac:dyDescent="0.2">
      <c r="A230" s="3">
        <v>10014</v>
      </c>
      <c r="B230" s="1" t="s">
        <v>1121</v>
      </c>
      <c r="C230" s="1" t="str">
        <f>_xlfn.CONCAT("&lt;option value=",Таблица7[[#This Row],[Код]],"&gt;",Таблица7[[#This Row],[Наименование документа, сведений]],"&lt;/option&gt;")</f>
        <v>&lt;option value=10014&gt;Стоимость операций по переработке товаров при помещении под таможенную процедуру выпуска для внутреннего потребления продуктов переработки товаров, помещенных под таможенную процедуру переработки вне таможенной территории&lt;/option&gt;</v>
      </c>
    </row>
    <row r="231" spans="1:3" x14ac:dyDescent="0.2">
      <c r="A231" s="3">
        <v>10015</v>
      </c>
      <c r="B231" s="1" t="s">
        <v>1122</v>
      </c>
      <c r="C231" s="1" t="str">
        <f>_xlfn.CONCAT("&lt;option value=",Таблица7[[#This Row],[Код]],"&gt;",Таблица7[[#This Row],[Наименование документа, сведений]],"&lt;/option&gt;")</f>
        <v>&lt;option value=10015&gt;Заявленный срок переработки на таможенной территории, вне таможенной территории или для внутреннего потребления, если такая переработка осуществляется на основании документа об условиях переработки&lt;/option&gt;</v>
      </c>
    </row>
    <row r="232" spans="1:3" x14ac:dyDescent="0.2">
      <c r="A232" s="3">
        <v>10017</v>
      </c>
      <c r="B232" s="1" t="s">
        <v>1123</v>
      </c>
      <c r="C232" s="1" t="str">
        <f>_xlfn.CONCAT("&lt;option value=",Таблица7[[#This Row],[Код]],"&gt;",Таблица7[[#This Row],[Наименование документа, сведений]],"&lt;/option&gt;")</f>
        <v>&lt;option value=10017&gt;Признак фактической продолжительности действия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более)&lt;/option&gt;</v>
      </c>
    </row>
    <row r="233" spans="1:3" x14ac:dyDescent="0.2">
      <c r="A233" s="3">
        <v>10018</v>
      </c>
      <c r="B233" s="1" t="s">
        <v>1124</v>
      </c>
      <c r="C233" s="1" t="str">
        <f>_xlfn.CONCAT("&lt;option value=",Таблица7[[#This Row],[Код]],"&gt;",Таблица7[[#This Row],[Наименование документа, сведений]],"&lt;/option&gt;")</f>
        <v>&lt;option value=10018&gt;Признак фактической продолжительности действия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более)&lt;/option&gt;</v>
      </c>
    </row>
    <row r="234" spans="1:3" x14ac:dyDescent="0.2">
      <c r="A234" s="3">
        <v>10020</v>
      </c>
      <c r="B234" s="1" t="s">
        <v>1125</v>
      </c>
      <c r="C234" s="1" t="str">
        <f>_xlfn.CONCAT("&lt;option value=",Таблица7[[#This Row],[Код]],"&gt;",Таблица7[[#This Row],[Наименование документа, сведений]],"&lt;/option&gt;")</f>
        <v>&lt;option value=10020&gt;Последний день срока временного нахождения и использования на таможенной территории Евразийского экономического союза товаров в соответствии с таможенной процедурой временного ввоза (допуска) без уплаты ввозных таможенных пошлин, налогов&lt;/option&gt;</v>
      </c>
    </row>
    <row r="235" spans="1:3" x14ac:dyDescent="0.2">
      <c r="A235" s="3">
        <v>10021</v>
      </c>
      <c r="B235" s="1" t="s">
        <v>1126</v>
      </c>
      <c r="C235" s="1" t="str">
        <f>_xlfn.CONCAT("&lt;option value=",Таблица7[[#This Row],[Код]],"&gt;",Таблица7[[#This Row],[Наименование документа, сведений]],"&lt;/option&gt;")</f>
        <v>&lt;option value=10021&gt;Иные сведения, заявляемые (указываемые) в таможенных документах в соответствии с законодательством Республики Беларусь&lt;/option&gt;</v>
      </c>
    </row>
    <row r="236" spans="1:3" x14ac:dyDescent="0.2">
      <c r="A236" s="3">
        <v>10022</v>
      </c>
      <c r="B236" s="1" t="s">
        <v>1127</v>
      </c>
      <c r="C236" s="1" t="str">
        <f>_xlfn.CONCAT("&lt;option value=",Таблица7[[#This Row],[Код]],"&gt;",Таблица7[[#This Row],[Наименование документа, сведений]],"&lt;/option&gt;")</f>
        <v>&lt;option value=10022&gt;Иные сведения, заявляемые (указываемые) в таможенных документах в соответствии с законодательством Республики Казахстан о таможенном регулировании&lt;/option&gt;</v>
      </c>
    </row>
    <row r="237" spans="1:3" x14ac:dyDescent="0.2">
      <c r="A237" s="3">
        <v>10023</v>
      </c>
      <c r="B237" s="1" t="s">
        <v>1128</v>
      </c>
      <c r="C237" s="1" t="str">
        <f>_xlfn.CONCAT("&lt;option value=",Таблица7[[#This Row],[Код]],"&gt;",Таблица7[[#This Row],[Наименование документа, сведений]],"&lt;/option&gt;")</f>
        <v>&lt;option value=10023&gt;Иные сведения, заявляемые (указываемые) в таможенных документах в соответствии с законодательством Российской Федерации о таможенном регулировании&lt;/option&gt;</v>
      </c>
    </row>
    <row r="238" spans="1:3" x14ac:dyDescent="0.2">
      <c r="A238" s="3">
        <v>10024</v>
      </c>
      <c r="B238" s="1" t="s">
        <v>1129</v>
      </c>
      <c r="C238" s="1" t="str">
        <f>_xlfn.CONCAT("&lt;option value=",Таблица7[[#This Row],[Код]],"&gt;",Таблица7[[#This Row],[Наименование документа, сведений]],"&lt;/option&gt;")</f>
        <v>&lt;option value=10024&gt;Постановление Правительства Российской Федерации от 05.05.2011 N 339 "О предоставлении из федерального бюджета субсидий на возмещение затрат по уплате ввозной таможенной пошлины и налога на добавленную стоимость, понесенных юридическими лицами, индивидуальными предпринимателями, являющимися лицами, участвующими в реализации проекта создания и обеспечения функционирования территориально обособленного комплекса (инновационного центра "Сколково")" (только для Российской Федерации)&lt;/option&gt;</v>
      </c>
    </row>
    <row r="239" spans="1:3" x14ac:dyDescent="0.2">
      <c r="A239" s="3">
        <v>10025</v>
      </c>
      <c r="B239" s="1" t="s">
        <v>1130</v>
      </c>
      <c r="C239" s="1" t="str">
        <f>_xlfn.CONCAT("&lt;option value=",Таблица7[[#This Row],[Код]],"&gt;",Таблица7[[#This Row],[Наименование документа, сведений]],"&lt;/option&gt;")</f>
        <v>&lt;option value=10025&gt;Иные сведения, заявляемые (указываемые) в таможенных документах в соответствии с законодательством Республики Армения о таможенном регулировании&lt;/option&gt;</v>
      </c>
    </row>
    <row r="240" spans="1:3" x14ac:dyDescent="0.2">
      <c r="A240" s="3">
        <v>10026</v>
      </c>
      <c r="B240" s="1" t="s">
        <v>1131</v>
      </c>
      <c r="C240" s="1" t="str">
        <f>_xlfn.CONCAT("&lt;option value=",Таблица7[[#This Row],[Код]],"&gt;",Таблица7[[#This Row],[Наименование документа, сведений]],"&lt;/option&gt;")</f>
        <v>&lt;option value=10026&gt;Иные сведения, заявляемые (указываемые) в таможенных документах в соответствии с законодательством Кыргызской Республики о таможенном регулировании&lt;/option&gt;</v>
      </c>
    </row>
    <row r="241" spans="1:3" x14ac:dyDescent="0.2">
      <c r="A241" s="3">
        <v>10041</v>
      </c>
      <c r="B241" s="1" t="s">
        <v>1132</v>
      </c>
      <c r="C241" s="1" t="str">
        <f>_xlfn.CONCAT("&lt;option value=",Таблица7[[#This Row],[Код]],"&gt;",Таблица7[[#This Row],[Наименование документа, сведений]],"&lt;/option&gt;")</f>
        <v>&lt;option value=10041&gt;Заявленный срок уничтожения товаров, помещенных под таможенную процедуру уничтожения&lt;/option&gt;</v>
      </c>
    </row>
    <row r="242" spans="1:3" x14ac:dyDescent="0.2">
      <c r="A242" s="3">
        <v>10042</v>
      </c>
      <c r="B242" s="1" t="s">
        <v>1133</v>
      </c>
      <c r="C242" s="1" t="str">
        <f>_xlfn.CONCAT("&lt;option value=",Таблица7[[#This Row],[Код]],"&gt;",Таблица7[[#This Row],[Наименование документа, сведений]],"&lt;/option&gt;")</f>
        <v>&lt;option value=10042&gt;Заявленный срок хранения товаров на таможенном складе&lt;/option&gt;</v>
      </c>
    </row>
    <row r="243" spans="1:3" x14ac:dyDescent="0.2">
      <c r="A243" s="3">
        <v>10043</v>
      </c>
      <c r="B243" s="1" t="s">
        <v>1134</v>
      </c>
      <c r="C243" s="1" t="str">
        <f>_xlfn.CONCAT("&lt;option value=",Таблица7[[#This Row],[Код]],"&gt;",Таблица7[[#This Row],[Наименование документа, сведений]],"&lt;/option&gt;")</f>
        <v>&lt;option value=10043&gt;Сведения о государственной регистрации специализированной пищевой продукции или государственной регистрации пищевой продукции нового вида в соответствии с техническим регламентом Таможенного союза "О безопасности пищевой продукции" (ТР ТС 021/2011), утвержденным Решением Комиссии Таможенного союза от 9 декабря 2011 г. N 880&lt;/option&gt;</v>
      </c>
    </row>
    <row r="244" spans="1:3" x14ac:dyDescent="0.2">
      <c r="A244" s="3">
        <v>10044</v>
      </c>
      <c r="B244" s="1" t="s">
        <v>1135</v>
      </c>
      <c r="C244" s="1" t="str">
        <f>_xlfn.CONCAT("&lt;option value=",Таблица7[[#This Row],[Код]],"&gt;",Таблица7[[#This Row],[Наименование документа, сведений]],"&lt;/option&gt;")</f>
        <v>&lt;option value=10044&gt;Сведения о регистрационном номере декларации на товары, поданной в соответствии со статьей 114 Таможенного кодекса Евразийского экономического союза, заявляемые в установленных случаях в таможенных документах, за исключением декларации на товары&lt;/option&gt;</v>
      </c>
    </row>
    <row r="245" spans="1:3" x14ac:dyDescent="0.2">
      <c r="A245" s="3">
        <v>10045</v>
      </c>
      <c r="B245" s="1" t="s">
        <v>1136</v>
      </c>
      <c r="C245" s="1" t="str">
        <f>_xlfn.CONCAT("&lt;option value=",Таблица7[[#This Row],[Код]],"&gt;",Таблица7[[#This Row],[Наименование документа, сведений]],"&lt;/option&gt;")</f>
        <v>&lt;option value=10045&gt;Сведения об уведомлении о прибытии товаров на таможенную территорию Евразийского экономического союза&lt;/option&gt;</v>
      </c>
    </row>
    <row r="246" spans="1:3" x14ac:dyDescent="0.2">
      <c r="A246" s="3">
        <v>10046</v>
      </c>
      <c r="B246" s="1" t="s">
        <v>1137</v>
      </c>
      <c r="C246" s="1" t="str">
        <f>_xlfn.CONCAT("&lt;option value=",Таблица7[[#This Row],[Код]],"&gt;",Таблица7[[#This Row],[Наименование документа, сведений]],"&lt;/option&gt;")</f>
        <v>&lt;option value=10046&gt;Информационный ресурс в информационно-телекоммуникационной сети "Интернет"&lt;/option&gt;</v>
      </c>
    </row>
    <row r="247" spans="1:3" x14ac:dyDescent="0.2">
      <c r="A247" s="3">
        <v>10047</v>
      </c>
      <c r="B247" s="1" t="s">
        <v>1138</v>
      </c>
      <c r="C247" s="1" t="str">
        <f>_xlfn.CONCAT("&lt;option value=",Таблица7[[#This Row],[Код]],"&gt;",Таблица7[[#This Row],[Наименование документа, сведений]],"&lt;/option&gt;")</f>
        <v>&lt;option value=10047&gt;Наименование интернет-площадки (интернет-магазина)&lt;/option&gt;</v>
      </c>
    </row>
    <row r="248" spans="1:3" x14ac:dyDescent="0.2">
      <c r="A248" s="3">
        <v>10050</v>
      </c>
      <c r="B248" s="1" t="s">
        <v>1139</v>
      </c>
      <c r="C248" s="1" t="str">
        <f>_xlfn.CONCAT("&lt;option value=",Таблица7[[#This Row],[Код]],"&gt;",Таблица7[[#This Row],[Наименование документа, сведений]],"&lt;/option&gt;")</f>
        <v>&lt;option value=10050&gt;Сведения о включении радиоэлектронных средств и (или) высокочастотных устройств гражданского назначения, в том числе встроенных либо входящих в состав других товаров, в единый реестр радиоэлектронных средств и высокочастотных устройств гражданского назначения, в том числе встроенных либо входящих в состав других товаров, при ввозе которых на таможенную территорию Евразийского экономического союза не требуется представление лицензии или заключения (разрешительного документа)&lt;/option&gt;</v>
      </c>
    </row>
    <row r="249" spans="1:3" x14ac:dyDescent="0.2">
      <c r="A249" s="3">
        <v>10051</v>
      </c>
      <c r="B249" s="1" t="s">
        <v>1140</v>
      </c>
      <c r="C249" s="1" t="str">
        <f>_xlfn.CONCAT("&lt;option value=",Таблица7[[#This Row],[Код]],"&gt;",Таблица7[[#This Row],[Наименование документа, сведений]],"&lt;/option&gt;")</f>
        <v>&lt;option value=10051&gt;Сведения о включении лекарственных средств в единый реестр зарегистрированных лекарственных средств Евразийского экономического союза, предусмотренный статьей 14 Соглашения о единых принципах и правилах обращения лекарственных средств в рамках Евразийского экономического союза от 23 декабря 2014 года, или в соответствующий государственный реестр лекарственных средств государства - члена Евразийского экономического союза&lt;/option&gt;</v>
      </c>
    </row>
    <row r="250" spans="1:3" x14ac:dyDescent="0.2">
      <c r="A250" s="3">
        <v>10052</v>
      </c>
      <c r="B250" s="1" t="s">
        <v>1141</v>
      </c>
      <c r="C250" s="1" t="str">
        <f>_xlfn.CONCAT("&lt;option value=",Таблица7[[#This Row],[Код]],"&gt;",Таблица7[[#This Row],[Наименование документа, сведений]],"&lt;/option&gt;")</f>
        <v>&lt;option value=10052&gt;Сведения о включении соответствующей нотификации в единый реестр нотификаций о характеристиках шифровальных (криптографических) средств и товаров, их содержащих&lt;/option&gt;</v>
      </c>
    </row>
    <row r="251" spans="1:3" x14ac:dyDescent="0.2">
      <c r="A251" s="3">
        <v>10060</v>
      </c>
      <c r="B251" s="1" t="s">
        <v>1142</v>
      </c>
      <c r="C251" s="1" t="str">
        <f>_xlfn.CONCAT("&lt;option value=",Таблица7[[#This Row],[Код]],"&gt;",Таблица7[[#This Row],[Наименование документа, сведений]],"&lt;/option&gt;")</f>
        <v>&lt;option value=10060&gt;Предварительная информация&lt;/option&gt;</v>
      </c>
    </row>
    <row r="252" spans="1:3" x14ac:dyDescent="0.2">
      <c r="A252" s="3">
        <v>10061</v>
      </c>
      <c r="B252" s="1" t="s">
        <v>1143</v>
      </c>
      <c r="C252" s="1" t="str">
        <f>_xlfn.CONCAT("&lt;option value=",Таблица7[[#This Row],[Код]],"&gt;",Таблица7[[#This Row],[Наименование документа, сведений]],"&lt;/option&gt;")</f>
        <v>&lt;option value=10061&gt;Дата окончания срока, установленного таможенным органом в соответствии с пунктом 5 статьи 205 Таможенного кодекса Евразийского экономического союза (для Республики Беларусь)&lt;/option&gt;</v>
      </c>
    </row>
    <row r="253" spans="1:3" x14ac:dyDescent="0.2">
      <c r="A253" s="3">
        <v>10062</v>
      </c>
      <c r="B253" s="1" t="s">
        <v>1144</v>
      </c>
      <c r="C253" s="1" t="str">
        <f>_xlfn.CONCAT("&lt;option value=",Таблица7[[#This Row],[Код]],"&gt;",Таблица7[[#This Row],[Наименование документа, сведений]],"&lt;/option&gt;")</f>
        <v>&lt;option value=10062&gt;Дата окончания срока, установленного таможенным органом в соответствии с пунктом 6 статьи 213 Таможенного кодекса Евразийского экономического союза (для Республики Беларусь)&lt;/option&gt;</v>
      </c>
    </row>
    <row r="254" spans="1:3" x14ac:dyDescent="0.2">
      <c r="A254" s="3">
        <v>10063</v>
      </c>
      <c r="B254" s="1" t="s">
        <v>1145</v>
      </c>
      <c r="C254" s="1" t="str">
        <f>_xlfn.CONCAT("&lt;option value=",Таблица7[[#This Row],[Код]],"&gt;",Таблица7[[#This Row],[Наименование документа, сведений]],"&lt;/option&gt;")</f>
        <v>&lt;option value=10063&gt;Соглашение, заключаемое между Федеральной таможенной службой и управляющей компанией инновационного научно-технологического центра, о предоставлении из федерального бюджета субсидии в порядке, установленном постановлением Правительства Российской Федерации от 15 сентября 2020 г. N 1443 (для Российской Федерации)&lt;/option&gt;</v>
      </c>
    </row>
    <row r="255" spans="1:3" x14ac:dyDescent="0.2">
      <c r="A255" s="3">
        <v>10064</v>
      </c>
      <c r="B255" s="1" t="s">
        <v>1146</v>
      </c>
      <c r="C255" s="1" t="str">
        <f>_xlfn.CONCAT("&lt;option value=",Таблица7[[#This Row],[Код]],"&gt;",Таблица7[[#This Row],[Наименование документа, сведений]],"&lt;/option&gt;")</f>
        <v>&lt;option value=10064&gt;Расчет утилизационного сбора (для Республики Беларусь и Российской Федерации)&lt;/option&gt;</v>
      </c>
    </row>
    <row r="256" spans="1:3" x14ac:dyDescent="0.2">
      <c r="A256" s="3">
        <v>10999</v>
      </c>
      <c r="B256" s="1" t="s">
        <v>1147</v>
      </c>
      <c r="C256" s="1" t="str">
        <f>_xlfn.CONCAT("&lt;option value=",Таблица7[[#This Row],[Код]],"&gt;",Таблица7[[#This Row],[Наименование документа, сведений]],"&lt;/option&gt;")</f>
        <v>&lt;option value=10999&gt;Иные сведения&lt;/option&gt;</v>
      </c>
    </row>
    <row r="257" spans="1:3" x14ac:dyDescent="0.2">
      <c r="A257" s="3">
        <v>11001</v>
      </c>
      <c r="B257" s="1" t="s">
        <v>1148</v>
      </c>
      <c r="C257" s="1" t="str">
        <f>_xlfn.CONCAT("&lt;option value=",Таблица7[[#This Row],[Код]],"&gt;",Таблица7[[#This Row],[Наименование документа, сведений]],"&lt;/option&gt;")</f>
        <v>&lt;option value=11001&gt;Документ, удостоверяющий личность&lt;/option&gt;</v>
      </c>
    </row>
    <row r="258" spans="1:3" x14ac:dyDescent="0.2">
      <c r="A258" s="3">
        <v>11002</v>
      </c>
      <c r="B258" s="1" t="s">
        <v>1149</v>
      </c>
      <c r="C258" s="1" t="str">
        <f>_xlfn.CONCAT("&lt;option value=",Таблица7[[#This Row],[Код]],"&gt;",Таблица7[[#This Row],[Наименование документа, сведений]],"&lt;/option&gt;")</f>
        <v>&lt;option value=11002&gt;Договор с таможенным представителем&lt;/option&gt;</v>
      </c>
    </row>
    <row r="259" spans="1:3" x14ac:dyDescent="0.2">
      <c r="A259" s="3">
        <v>11003</v>
      </c>
      <c r="B259" s="1" t="s">
        <v>1150</v>
      </c>
      <c r="C259" s="1" t="str">
        <f>_xlfn.CONCAT("&lt;option value=",Таблица7[[#This Row],[Код]],"&gt;",Таблица7[[#This Row],[Наименование документа, сведений]],"&lt;/option&gt;")</f>
        <v>&lt;option value=11003&gt;Документ,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представителя&lt;/option&gt;</v>
      </c>
    </row>
    <row r="260" spans="1:3" x14ac:dyDescent="0.2">
      <c r="A260" s="3">
        <v>11004</v>
      </c>
      <c r="B260" s="1" t="s">
        <v>1151</v>
      </c>
      <c r="C260" s="1" t="str">
        <f>_xlfn.CONCAT("&lt;option value=",Таблица7[[#This Row],[Код]],"&gt;",Таблица7[[#This Row],[Наименование документа, сведений]],"&lt;/option&gt;")</f>
        <v>&lt;option value=11004&gt;Доверенность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представителя&lt;/option&gt;</v>
      </c>
    </row>
    <row r="261" spans="1:3" x14ac:dyDescent="0.2">
      <c r="A261" s="3">
        <v>11005</v>
      </c>
      <c r="B261" s="1" t="s">
        <v>1152</v>
      </c>
      <c r="C261" s="1" t="str">
        <f>_xlfn.CONCAT("&lt;option value=",Таблица7[[#This Row],[Код]],"&gt;",Таблица7[[#This Row],[Наименование документа, сведений]],"&lt;/option&gt;")</f>
        <v>&lt;option value=11005&gt;Договор транспортной экспедиции&lt;/option&gt;</v>
      </c>
    </row>
    <row r="262" spans="1:3" x14ac:dyDescent="0.2">
      <c r="A262" s="3">
        <v>12001</v>
      </c>
      <c r="B262" s="1" t="s">
        <v>1153</v>
      </c>
      <c r="C262" s="1" t="str">
        <f>_xlfn.CONCAT("&lt;option value=",Таблица7[[#This Row],[Код]],"&gt;",Таблица7[[#This Row],[Наименование документа, сведений]],"&lt;/option&gt;")</f>
        <v>&lt;option value=12001&gt;Объяснение&lt;/option&gt;</v>
      </c>
    </row>
    <row r="263" spans="1:3" x14ac:dyDescent="0.2">
      <c r="A263" s="3">
        <v>12002</v>
      </c>
      <c r="B263" s="1" t="s">
        <v>1154</v>
      </c>
      <c r="C263" s="1" t="str">
        <f>_xlfn.CONCAT("&lt;option value=",Таблица7[[#This Row],[Код]],"&gt;",Таблица7[[#This Row],[Наименование документа, сведений]],"&lt;/option&gt;")</f>
        <v>&lt;option value=12002&gt;Акт таможенного досмотра (таможенного осмотра), за исключением документов, поименованных в позициях с кодами 12003 и 12006&lt;/option&gt;</v>
      </c>
    </row>
    <row r="264" spans="1:3" x14ac:dyDescent="0.2">
      <c r="A264" s="3">
        <v>12003</v>
      </c>
      <c r="B264" s="1" t="s">
        <v>1155</v>
      </c>
      <c r="C264" s="1" t="str">
        <f>_xlfn.CONCAT("&lt;option value=",Таблица7[[#This Row],[Код]],"&gt;",Таблица7[[#This Row],[Наименование документа, сведений]],"&lt;/option&gt;")</f>
        <v>&lt;option value=12003&gt;Акт таможенного досмотра (таможенного осмотра) товаров, перемещаемых через таможенную границу Евразийского экономического союза физическими лицами для личного пользования в сопровождаемом багаже&lt;/option&gt;</v>
      </c>
    </row>
    <row r="265" spans="1:3" x14ac:dyDescent="0.2">
      <c r="A265" s="3">
        <v>12004</v>
      </c>
      <c r="B265" s="1" t="s">
        <v>1156</v>
      </c>
      <c r="C265" s="1" t="str">
        <f>_xlfn.CONCAT("&lt;option value=",Таблица7[[#This Row],[Код]],"&gt;",Таблица7[[#This Row],[Наименование документа, сведений]],"&lt;/option&gt;")</f>
        <v>&lt;option value=12004&gt;Акт личного таможенного досмотра&lt;/option&gt;</v>
      </c>
    </row>
    <row r="266" spans="1:3" x14ac:dyDescent="0.2">
      <c r="A266" s="3">
        <v>12005</v>
      </c>
      <c r="B266" s="1" t="s">
        <v>1157</v>
      </c>
      <c r="C266" s="1" t="str">
        <f>_xlfn.CONCAT("&lt;option value=",Таблица7[[#This Row],[Код]],"&gt;",Таблица7[[#This Row],[Наименование документа, сведений]],"&lt;/option&gt;")</f>
        <v>&lt;option value=12005&gt;Акт таможенного осмотра помещений и территорий&lt;/option&gt;</v>
      </c>
    </row>
    <row r="267" spans="1:3" x14ac:dyDescent="0.2">
      <c r="A267" s="3">
        <v>12006</v>
      </c>
      <c r="B267" s="1" t="s">
        <v>1158</v>
      </c>
      <c r="C267" s="1" t="str">
        <f>_xlfn.CONCAT("&lt;option value=",Таблица7[[#This Row],[Код]],"&gt;",Таблица7[[#This Row],[Наименование документа, сведений]],"&lt;/option&gt;")</f>
        <v>&lt;option value=12006&gt;Акт таможенного досмотра (таможенного осмотра) товаров, пересылаемых в международных почтовых отправлениях&lt;/option&gt;</v>
      </c>
    </row>
    <row r="268" spans="1:3" x14ac:dyDescent="0.2">
      <c r="A268" s="3">
        <v>12007</v>
      </c>
      <c r="B268" s="1" t="s">
        <v>1159</v>
      </c>
      <c r="C268" s="1" t="str">
        <f>_xlfn.CONCAT("&lt;option value=",Таблица7[[#This Row],[Код]],"&gt;",Таблица7[[#This Row],[Наименование документа, сведений]],"&lt;/option&gt;")</f>
        <v>&lt;option value=12007&gt;Акт или иной документ, составленные по результатам проведения камеральной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регулировании&lt;/option&gt;</v>
      </c>
    </row>
    <row r="269" spans="1:3" x14ac:dyDescent="0.2">
      <c r="A269" s="3">
        <v>12008</v>
      </c>
      <c r="B269" s="1" t="s">
        <v>1160</v>
      </c>
      <c r="C269" s="1" t="str">
        <f>_xlfn.CONCAT("&lt;option value=",Таблица7[[#This Row],[Код]],"&gt;",Таблица7[[#This Row],[Наименование документа, сведений]],"&lt;/option&gt;")</f>
        <v>&lt;option value=12008&gt;Акт или иной документ, составленные по результатам проведения выездной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регулировании&lt;/option&gt;</v>
      </c>
    </row>
    <row r="270" spans="1:3" x14ac:dyDescent="0.2">
      <c r="A270" s="3">
        <v>12009</v>
      </c>
      <c r="B270" s="1" t="s">
        <v>1161</v>
      </c>
      <c r="C270" s="1" t="str">
        <f>_xlfn.CONCAT("&lt;option value=",Таблица7[[#This Row],[Код]],"&gt;",Таблица7[[#This Row],[Наименование документа, сведений]],"&lt;/option&gt;")</f>
        <v>&lt;option value=12009&gt;Заключение таможенного эксперта (эксперта)&lt;/option&gt;</v>
      </c>
    </row>
    <row r="271" spans="1:3" x14ac:dyDescent="0.2">
      <c r="A271" s="3">
        <v>12010</v>
      </c>
      <c r="B271" s="1" t="s">
        <v>1162</v>
      </c>
      <c r="C271" s="1" t="str">
        <f>_xlfn.CONCAT("&lt;option value=",Таблица7[[#This Row],[Код]],"&gt;",Таблица7[[#This Row],[Наименование документа, сведений]],"&lt;/option&gt;")</f>
        <v>&lt;option value=12010&gt;Акт или иной документ, составленные по результатам проверки таможенных, иных документов и (или) сведений и оформленные в соответствии с законодательством государств - членов Евразийского экономического союза о таможенном регулировании&lt;/option&gt;</v>
      </c>
    </row>
    <row r="272" spans="1:3" x14ac:dyDescent="0.2">
      <c r="A272" s="3">
        <v>12990</v>
      </c>
      <c r="B272" s="1" t="s">
        <v>1163</v>
      </c>
      <c r="C272" s="1" t="str">
        <f>_xlfn.CONCAT("&lt;option value=",Таблица7[[#This Row],[Код]],"&gt;",Таблица7[[#This Row],[Наименование документа, сведений]],"&lt;/option&gt;")</f>
        <v>&lt;option value=12990&gt;Иные документы о результатах проведения таможенного контроля и таможенной экспертизы&lt;/option&gt;</v>
      </c>
    </row>
    <row r="273" spans="1:3" x14ac:dyDescent="0.2">
      <c r="A273" s="3">
        <v>13001</v>
      </c>
      <c r="B273" s="1" t="s">
        <v>1177</v>
      </c>
      <c r="C273" s="1" t="str">
        <f>_xlfn.CONCAT("&lt;option value=",Таблица7[[#This Row],[Код]],"&gt;",Таблица7[[#This Row],[Наименование документа, сведений]],"&lt;/option&gt;")</f>
        <v>&lt;option value=13001&gt;Документ, выданный в соответствии с законодательством государства - члена Евразийского экономического союза, удостоверяющий статус сотрудника или члена его семьи и подтверждающий, что в течение текущего календарного года таким сотрудником или членом его семьи товары для личного пользования не ввозились на таможенную территорию Евразийского экономического союза с освобождением от уплаты таможенных пошлин, налогов&lt;/option&gt;</v>
      </c>
    </row>
    <row r="274" spans="1:3" x14ac:dyDescent="0.2">
      <c r="A274" s="3">
        <v>13002</v>
      </c>
      <c r="B274" s="1" t="s">
        <v>1173</v>
      </c>
      <c r="C274" s="1" t="str">
        <f>_xlfn.CONCAT("&lt;option value=",Таблица7[[#This Row],[Код]],"&gt;",Таблица7[[#This Row],[Наименование документа, сведений]],"&lt;/option&gt;")</f>
        <v>&lt;option value=13002&gt;Документ, удостоверяющий статус сотрудника или члена его семьи и подтверждающий прекращение работы такого сотрудника в дипломатическом представительстве, консульском учреждении или представительстве государства - члена Евразийского экономического союза при международной организации, расположенных за пределами таможенной территории Евразийского экономического союза&lt;/option&gt;</v>
      </c>
    </row>
    <row r="275" spans="1:3" x14ac:dyDescent="0.2">
      <c r="A275" s="3">
        <v>13003</v>
      </c>
      <c r="B275" s="1" t="s">
        <v>1174</v>
      </c>
      <c r="C275" s="1" t="str">
        <f>_xlfn.CONCAT("&lt;option value=",Таблица7[[#This Row],[Код]],"&gt;",Таблица7[[#This Row],[Наименование документа, сведений]],"&lt;/option&gt;")</f>
        <v>&lt;option value=13003&gt;Документ, выданный в соответствии с законодательством государства - члена Евразийского экономического союза, удостоверяющий статус сотрудника, товары для личного пользования которого ввозятся, и подтверждающий смерть, тяжелую болезнь сотрудника или иную объективную причину, по которой ввоз таких товаров не может быть осуществлен сотрудником самостоятельно&lt;/option&gt;</v>
      </c>
    </row>
    <row r="276" spans="1:3" x14ac:dyDescent="0.2">
      <c r="A276" s="3">
        <v>13004</v>
      </c>
      <c r="B276" s="1" t="s">
        <v>1164</v>
      </c>
      <c r="C276" s="1" t="str">
        <f>_xlfn.CONCAT("&lt;option value=",Таблица7[[#This Row],[Код]],"&gt;",Таблица7[[#This Row],[Наименование документа, сведений]],"&lt;/option&gt;")</f>
        <v>&lt;option value=13004&gt;Документ, подтверждающий в соответствии с законодательством государства - члена Евразийского экономического союза факт и срок работы (службы) физического лица государства - члена Евразийского экономического союза в иностранном государстве&lt;/option&gt;</v>
      </c>
    </row>
    <row r="277" spans="1:3" x14ac:dyDescent="0.2">
      <c r="A277" s="3">
        <v>13005</v>
      </c>
      <c r="B277" s="1" t="s">
        <v>1165</v>
      </c>
      <c r="C277" s="1" t="str">
        <f>_xlfn.CONCAT("&lt;option value=",Таблица7[[#This Row],[Код]],"&gt;",Таблица7[[#This Row],[Наименование документа, сведений]],"&lt;/option&gt;")</f>
        <v>&lt;option value=13005&gt;Документ, подтверждающий в соответствии с законодательством государства - члена Евразийского экономического союза факт временного проживания физического лица государства - члена Евразийского экономического союза в иностранном государстве в течение не менее 12 месяцев&lt;/option&gt;</v>
      </c>
    </row>
    <row r="278" spans="1:3" x14ac:dyDescent="0.2">
      <c r="A278" s="3">
        <v>13006</v>
      </c>
      <c r="B278" s="1" t="s">
        <v>1166</v>
      </c>
      <c r="C278" s="1" t="str">
        <f>_xlfn.CONCAT("&lt;option value=",Таблица7[[#This Row],[Код]],"&gt;",Таблица7[[#This Row],[Наименование документа, сведений]],"&lt;/option&gt;")</f>
        <v>&lt;option value=13006&gt;Документ, подтверждающий в соответствии с законодательством государства - члена Евразийского экономического союза факт получения ввозимых товаров физическим лицом государства - члена Евразийского экономического союза в наследство (признания наследуемым имуществом)&lt;/option&gt;</v>
      </c>
    </row>
    <row r="279" spans="1:3" x14ac:dyDescent="0.2">
      <c r="A279" s="3">
        <v>13007</v>
      </c>
      <c r="B279" s="1" t="s">
        <v>1167</v>
      </c>
      <c r="C279" s="1" t="str">
        <f>_xlfn.CONCAT("&lt;option value=",Таблица7[[#This Row],[Код]],"&gt;",Таблица7[[#This Row],[Наименование документа, сведений]],"&lt;/option&gt;")</f>
        <v>&lt;option value=13007&gt;Документ, подтверждающий в соответствии с законодательством государства - члена Евразийского экономического союза признание иностранного физического лица переселившимся на постоянное место жительства в государство - член Евразийского экономического союза, или документ, подтверждающий получение таким лицом статуса беженца или вынужденного переселенца&lt;/option&gt;</v>
      </c>
    </row>
    <row r="280" spans="1:3" x14ac:dyDescent="0.2">
      <c r="A280" s="3">
        <v>13008</v>
      </c>
      <c r="B280" s="1" t="s">
        <v>1168</v>
      </c>
      <c r="C280" s="1" t="str">
        <f>_xlfn.CONCAT("&lt;option value=",Таблица7[[#This Row],[Код]],"&gt;",Таблица7[[#This Row],[Наименование документа, сведений]],"&lt;/option&gt;")</f>
        <v>&lt;option value=13008&gt;Разрешение на работу в государстве - члене Евразийского экономического союза в сферах деятельности, определенных в соответствии с законодательством государства - члена Евразийского экономического союза, выданное иностранному физическому лицу&lt;/option&gt;</v>
      </c>
    </row>
    <row r="281" spans="1:3" x14ac:dyDescent="0.2">
      <c r="A281" s="3">
        <v>13009</v>
      </c>
      <c r="B281" s="1" t="s">
        <v>1169</v>
      </c>
      <c r="C281" s="1" t="str">
        <f>_xlfn.CONCAT("&lt;option value=",Таблица7[[#This Row],[Код]],"&gt;",Таблица7[[#This Row],[Наименование документа, сведений]],"&lt;/option&gt;")</f>
        <v>&lt;option value=13009&gt;Документ, подтверждающий в соответствии с законодательством государства - члена Евразийского экономического союза отнесение культурных ценностей, документов национальных архивных фондов и оригиналов архивных документов, включенных в предусмотренный пунктом 4 Протокола о мерах нетарифного регулирования в отношении третьих стран (приложение N 7 к Договору о Евразийском экономическом союзе от 29 мая 2014 года) единый перечень товаров, к которым применяются меры нетарифного регулирования в торговле с третьими странами, к таковым&lt;/option&gt;</v>
      </c>
    </row>
    <row r="282" spans="1:3" x14ac:dyDescent="0.2">
      <c r="A282" s="3">
        <v>13010</v>
      </c>
      <c r="B282" s="1" t="s">
        <v>1170</v>
      </c>
      <c r="C282" s="1" t="str">
        <f>_xlfn.CONCAT("&lt;option value=",Таблица7[[#This Row],[Код]],"&gt;",Таблица7[[#This Row],[Наименование документа, сведений]],"&lt;/option&gt;")</f>
        <v>&lt;option value=13010&gt;Документ, подтверждающий нахождение авто- и мототранспортного средств, прицепов к авто- и мототранспортным средствам, являющихся транспортными средствами для личного пользования, в собственности иностранного физического лица, признанного переселившимся на постоянное место жительства в государство - член Евразийского экономического союза или получившего статус беженца, вынужденного переселенца, и их регистрацию на такое иностранное физическое лицо, оформленный (выданный) в стране предыдущего проживания&lt;/option&gt;</v>
      </c>
    </row>
  </sheetData>
  <conditionalFormatting sqref="B1:B1048576">
    <cfRule type="containsText" dxfId="38" priority="1" operator="containsText" text="исключено">
      <formula>NOT(ISERROR(SEARCH("исключено",B1)))</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3E0F3-1038-422B-81FF-D95A972F0A0D}">
  <dimension ref="A1:C22"/>
  <sheetViews>
    <sheetView workbookViewId="0">
      <selection activeCell="C2" sqref="C2:C22"/>
    </sheetView>
  </sheetViews>
  <sheetFormatPr defaultRowHeight="15" x14ac:dyDescent="0.25"/>
  <cols>
    <col min="1" max="2" width="11.85546875" customWidth="1"/>
  </cols>
  <sheetData>
    <row r="1" spans="1:3" x14ac:dyDescent="0.25">
      <c r="A1" t="s">
        <v>841</v>
      </c>
      <c r="B1" t="s">
        <v>498</v>
      </c>
      <c r="C1" t="s">
        <v>2779</v>
      </c>
    </row>
    <row r="2" spans="1:3" x14ac:dyDescent="0.25">
      <c r="A2" t="s">
        <v>2797</v>
      </c>
      <c r="B2" t="s">
        <v>2798</v>
      </c>
      <c r="C2" t="str">
        <f>_xlfn.CONCAT("&lt;option value=",Таблица15[[#This Row],[Код]],"&gt;",Таблица15[[#This Row],[Наименование]],"&lt;/option&gt;")</f>
        <v>&lt;option value=RU01001&gt;паспорт гражданина Российской Федерации&lt;/option&gt;</v>
      </c>
    </row>
    <row r="3" spans="1:3" x14ac:dyDescent="0.25">
      <c r="A3" t="s">
        <v>2799</v>
      </c>
      <c r="B3" t="s">
        <v>2800</v>
      </c>
      <c r="C3" t="str">
        <f>_xlfn.CONCAT("&lt;option value=",Таблица15[[#This Row],[Код]],"&gt;",Таблица15[[#This Row],[Наименование]],"&lt;/option&gt;")</f>
        <v>&lt;option value=RU01002&gt;дипломатический паспорт гражданина Российской Федерации&lt;/option&gt;</v>
      </c>
    </row>
    <row r="4" spans="1:3" x14ac:dyDescent="0.25">
      <c r="A4" t="s">
        <v>2801</v>
      </c>
      <c r="B4" t="s">
        <v>2802</v>
      </c>
      <c r="C4" t="str">
        <f>_xlfn.CONCAT("&lt;option value=",Таблица15[[#This Row],[Код]],"&gt;",Таблица15[[#This Row],[Наименование]],"&lt;/option&gt;")</f>
        <v>&lt;option value=RU01003&gt;служебный паспорт гражданина Российской Федерации&lt;/option&gt;</v>
      </c>
    </row>
    <row r="5" spans="1:3" x14ac:dyDescent="0.25">
      <c r="A5" t="s">
        <v>2803</v>
      </c>
      <c r="B5" t="s">
        <v>2804</v>
      </c>
      <c r="C5" t="str">
        <f>_xlfn.CONCAT("&lt;option value=",Таблица15[[#This Row],[Код]],"&gt;",Таблица15[[#This Row],[Наименование]],"&lt;/option&gt;")</f>
        <v>&lt;option value=RU01004&gt;паспорт гражданина Российской Федерации, удостоверяющий личность гражданина Российской Федерации за пределами территории Российской Федерации&lt;/option&gt;</v>
      </c>
    </row>
    <row r="6" spans="1:3" x14ac:dyDescent="0.25">
      <c r="A6" t="s">
        <v>2805</v>
      </c>
      <c r="B6" t="s">
        <v>2806</v>
      </c>
      <c r="C6" t="str">
        <f>_xlfn.CONCAT("&lt;option value=",Таблица15[[#This Row],[Код]],"&gt;",Таблица15[[#This Row],[Наименование]],"&lt;/option&gt;")</f>
        <v>&lt;option value=RU02005&gt;удостоверение личности моряка Российской Федерации&lt;/option&gt;</v>
      </c>
    </row>
    <row r="7" spans="1:3" x14ac:dyDescent="0.25">
      <c r="A7" t="s">
        <v>2807</v>
      </c>
      <c r="B7" t="s">
        <v>2808</v>
      </c>
      <c r="C7" t="str">
        <f>_xlfn.CONCAT("&lt;option value=",Таблица15[[#This Row],[Код]],"&gt;",Таблица15[[#This Row],[Наименование]],"&lt;/option&gt;")</f>
        <v>&lt;option value=RU02009&gt;временное удостоверение личности гражданина Российской Федерации&lt;/option&gt;</v>
      </c>
    </row>
    <row r="8" spans="1:3" x14ac:dyDescent="0.25">
      <c r="A8" t="s">
        <v>2809</v>
      </c>
      <c r="B8" t="s">
        <v>2810</v>
      </c>
      <c r="C8" t="str">
        <f>_xlfn.CONCAT("&lt;option value=",Таблица15[[#This Row],[Код]],"&gt;",Таблица15[[#This Row],[Наименование]],"&lt;/option&gt;")</f>
        <v>&lt;option value=RU02010&gt;временное удостоверение личности, выданное взамен военного билета Российской Федерации&lt;/option&gt;</v>
      </c>
    </row>
    <row r="9" spans="1:3" x14ac:dyDescent="0.25">
      <c r="A9" t="s">
        <v>2811</v>
      </c>
      <c r="B9" t="s">
        <v>2812</v>
      </c>
      <c r="C9" t="str">
        <f>_xlfn.CONCAT("&lt;option value=",Таблица15[[#This Row],[Код]],"&gt;",Таблица15[[#This Row],[Наименование]],"&lt;/option&gt;")</f>
        <v>&lt;option value=RU02011&gt;удостоверение беженца&lt;/option&gt;</v>
      </c>
    </row>
    <row r="10" spans="1:3" x14ac:dyDescent="0.25">
      <c r="A10" t="s">
        <v>2813</v>
      </c>
      <c r="B10" t="s">
        <v>2814</v>
      </c>
      <c r="C10" t="str">
        <f>_xlfn.CONCAT("&lt;option value=",Таблица15[[#This Row],[Код]],"&gt;",Таблица15[[#This Row],[Наименование]],"&lt;/option&gt;")</f>
        <v>&lt;option value=RU02015&gt;удостоверение вынужденного переселенца&lt;/option&gt;</v>
      </c>
    </row>
    <row r="11" spans="1:3" x14ac:dyDescent="0.25">
      <c r="A11" t="s">
        <v>2815</v>
      </c>
      <c r="B11" t="s">
        <v>2816</v>
      </c>
      <c r="C11" t="str">
        <f>_xlfn.CONCAT("&lt;option value=",Таблица15[[#This Row],[Код]],"&gt;",Таблица15[[#This Row],[Наименование]],"&lt;/option&gt;")</f>
        <v>&lt;option value=RU02016&gt;удостоверение личности военнослужащего (для офицеров, прапорщиков и мичманов) Российской Федерации&lt;/option&gt;</v>
      </c>
    </row>
    <row r="12" spans="1:3" x14ac:dyDescent="0.25">
      <c r="A12" t="s">
        <v>2817</v>
      </c>
      <c r="B12" t="s">
        <v>2818</v>
      </c>
      <c r="C12" t="str">
        <f>_xlfn.CONCAT("&lt;option value=",Таблица15[[#This Row],[Код]],"&gt;",Таблица15[[#This Row],[Наименование]],"&lt;/option&gt;")</f>
        <v>&lt;option value=RU03018&gt;свидетельство о рождении Российской Федерации&lt;/option&gt;</v>
      </c>
    </row>
    <row r="13" spans="1:3" x14ac:dyDescent="0.25">
      <c r="A13" t="s">
        <v>2819</v>
      </c>
      <c r="B13" t="s">
        <v>2820</v>
      </c>
      <c r="C13" t="str">
        <f>_xlfn.CONCAT("&lt;option value=",Таблица15[[#This Row],[Код]],"&gt;",Таблица15[[#This Row],[Наименование]],"&lt;/option&gt;")</f>
        <v>&lt;option value=RU03020&gt;свидетельство на возвращение в Российскую Федерацию&lt;/option&gt;</v>
      </c>
    </row>
    <row r="14" spans="1:3" x14ac:dyDescent="0.25">
      <c r="A14" t="s">
        <v>2821</v>
      </c>
      <c r="B14" t="s">
        <v>2822</v>
      </c>
      <c r="C14" t="str">
        <f>_xlfn.CONCAT("&lt;option value=",Таблица15[[#This Row],[Код]],"&gt;",Таблица15[[#This Row],[Наименование]],"&lt;/option&gt;")</f>
        <v>&lt;option value=RU03021&gt;свидетельство о предоставлении временного убежища на территории Российской Федерации&lt;/option&gt;</v>
      </c>
    </row>
    <row r="15" spans="1:3" x14ac:dyDescent="0.25">
      <c r="A15" t="s">
        <v>2823</v>
      </c>
      <c r="B15" t="s">
        <v>2824</v>
      </c>
      <c r="C15" t="str">
        <f>_xlfn.CONCAT("&lt;option value=",Таблица15[[#This Row],[Код]],"&gt;",Таблица15[[#This Row],[Наименование]],"&lt;/option&gt;")</f>
        <v>&lt;option value=RU03022&gt;свидетельство о рассмотрении ходатайства о признании беженцем на территории Российской Федерации по существу&lt;/option&gt;</v>
      </c>
    </row>
    <row r="16" spans="1:3" x14ac:dyDescent="0.25">
      <c r="A16" t="s">
        <v>2825</v>
      </c>
      <c r="B16" t="s">
        <v>2826</v>
      </c>
      <c r="C16" t="str">
        <f>_xlfn.CONCAT("&lt;option value=",Таблица15[[#This Row],[Код]],"&gt;",Таблица15[[#This Row],[Наименование]],"&lt;/option&gt;")</f>
        <v>&lt;option value=RU04023&gt;справка об освобождении из места лишения свободы Российской Федерации&lt;/option&gt;</v>
      </c>
    </row>
    <row r="17" spans="1:3" x14ac:dyDescent="0.25">
      <c r="A17" t="s">
        <v>2827</v>
      </c>
      <c r="B17" t="s">
        <v>2828</v>
      </c>
      <c r="C17" t="str">
        <f>_xlfn.CONCAT("&lt;option value=",Таблица15[[#This Row],[Код]],"&gt;",Таблица15[[#This Row],[Наименование]],"&lt;/option&gt;")</f>
        <v>&lt;option value=RU05024&gt;миграционная карта&lt;/option&gt;</v>
      </c>
    </row>
    <row r="18" spans="1:3" x14ac:dyDescent="0.25">
      <c r="A18" t="s">
        <v>2829</v>
      </c>
      <c r="B18" t="s">
        <v>2830</v>
      </c>
      <c r="C18" t="str">
        <f>_xlfn.CONCAT("&lt;option value=",Таблица15[[#This Row],[Код]],"&gt;",Таблица15[[#This Row],[Наименование]],"&lt;/option&gt;")</f>
        <v>&lt;option value=RU07016&gt;военный билет военнослужащего (для сержантов, старшин, солдат и матросов, а также курсантов военных образовательных учреждений профессионального образования)&lt;/option&gt;</v>
      </c>
    </row>
    <row r="19" spans="1:3" x14ac:dyDescent="0.25">
      <c r="A19" t="s">
        <v>2831</v>
      </c>
      <c r="B19" t="s">
        <v>2832</v>
      </c>
      <c r="C19" t="str">
        <f>_xlfn.CONCAT("&lt;option value=",Таблица15[[#This Row],[Код]],"&gt;",Таблица15[[#This Row],[Наименование]],"&lt;/option&gt;")</f>
        <v>&lt;option value=RU08017&gt;вид на жительство Российской Федерации&lt;/option&gt;</v>
      </c>
    </row>
    <row r="20" spans="1:3" x14ac:dyDescent="0.25">
      <c r="A20" t="s">
        <v>2833</v>
      </c>
      <c r="B20" t="s">
        <v>2834</v>
      </c>
      <c r="C20" t="str">
        <f>_xlfn.CONCAT("&lt;option value=",Таблица15[[#This Row],[Код]],"&gt;",Таблица15[[#This Row],[Наименование]],"&lt;/option&gt;")</f>
        <v>&lt;option value=RU99024&gt;разрешение на временное проживание&lt;/option&gt;</v>
      </c>
    </row>
    <row r="21" spans="1:3" x14ac:dyDescent="0.25">
      <c r="A21" t="s">
        <v>2835</v>
      </c>
      <c r="B21" t="s">
        <v>2836</v>
      </c>
      <c r="C21" t="str">
        <f>_xlfn.CONCAT("&lt;option value=",Таблица15[[#This Row],[Код]],"&gt;",Таблица15[[#This Row],[Наименование]],"&lt;/option&gt;")</f>
        <v>&lt;option value=RU99025&gt;проездной документ Российской Федерации&lt;/option&gt;</v>
      </c>
    </row>
    <row r="22" spans="1:3" x14ac:dyDescent="0.25">
      <c r="A22" t="s">
        <v>2837</v>
      </c>
      <c r="B22" t="s">
        <v>2838</v>
      </c>
      <c r="C22" t="str">
        <f>_xlfn.CONCAT("&lt;option value=",Таблица15[[#This Row],[Код]],"&gt;",Таблица15[[#This Row],[Наименование]],"&lt;/option&gt;")</f>
        <v>&lt;option value=RU99999&gt;иной вид документа Российской Федерации&lt;/option&gt;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4F70-6C20-4393-BDF1-CA6181B2C8F1}">
  <dimension ref="A1:E18"/>
  <sheetViews>
    <sheetView workbookViewId="0">
      <selection activeCell="E2" sqref="E2:E18"/>
    </sheetView>
  </sheetViews>
  <sheetFormatPr defaultRowHeight="15" x14ac:dyDescent="0.25"/>
  <cols>
    <col min="1" max="1" width="11.85546875" customWidth="1"/>
    <col min="2" max="2" width="43.85546875" bestFit="1" customWidth="1"/>
    <col min="3" max="3" width="18.28515625" customWidth="1"/>
  </cols>
  <sheetData>
    <row r="1" spans="1:5" x14ac:dyDescent="0.25">
      <c r="A1" t="s">
        <v>498</v>
      </c>
      <c r="B1" t="s">
        <v>2873</v>
      </c>
      <c r="C1" t="s">
        <v>2874</v>
      </c>
      <c r="D1" t="s">
        <v>841</v>
      </c>
      <c r="E1" t="s">
        <v>2779</v>
      </c>
    </row>
    <row r="2" spans="1:5" x14ac:dyDescent="0.25">
      <c r="A2" t="s">
        <v>2839</v>
      </c>
      <c r="B2" t="s">
        <v>2840</v>
      </c>
      <c r="C2" t="s">
        <v>2875</v>
      </c>
      <c r="D2" t="str">
        <f>_xlfn.CONCAT(Таблица16[[#This Row],[Н]]," (",Таблица16[[#This Row],[Н2]],")")</f>
        <v>ФРАНКО-ЗАВОД (местонахождение завода)</v>
      </c>
      <c r="E2" t="str">
        <f>_xlfn.CONCAT("&lt;option value=",Таблица16[[#This Row],[Код]],"&gt;",Таблица16[[#This Row],[Наименование]],"&lt;/option&gt;")</f>
        <v>&lt;option value=EXW&gt;ФРАНКО-ЗАВОД (местонахождение завода)&lt;/option&gt;</v>
      </c>
    </row>
    <row r="3" spans="1:5" x14ac:dyDescent="0.25">
      <c r="A3" t="s">
        <v>2841</v>
      </c>
      <c r="B3" t="s">
        <v>2842</v>
      </c>
      <c r="C3" t="s">
        <v>2876</v>
      </c>
      <c r="D3" t="str">
        <f>_xlfn.CONCAT(Таблица16[[#This Row],[Н]]," (",Таблица16[[#This Row],[Н2]],")")</f>
        <v>ФРАНКО-ПЕРЕВОЗЧИК (указанное место)</v>
      </c>
      <c r="E3" t="str">
        <f>_xlfn.CONCAT("&lt;option value=",Таблица16[[#This Row],[Код]],"&gt;",Таблица16[[#This Row],[Наименование]],"&lt;/option&gt;")</f>
        <v>&lt;option value=FCA&gt;ФРАНКО-ПЕРЕВОЗЧИК (указанное место)&lt;/option&gt;</v>
      </c>
    </row>
    <row r="4" spans="1:5" x14ac:dyDescent="0.25">
      <c r="A4" t="s">
        <v>2843</v>
      </c>
      <c r="B4" t="s">
        <v>2844</v>
      </c>
      <c r="C4" t="s">
        <v>2877</v>
      </c>
      <c r="D4" t="str">
        <f>_xlfn.CONCAT(Таблица16[[#This Row],[Н]]," (",Таблица16[[#This Row],[Н2]],")")</f>
        <v>СВОБОДНО ВДОЛЬ БОРТА СУДНА (указанный порт погрузки)</v>
      </c>
      <c r="E4" t="str">
        <f>_xlfn.CONCAT("&lt;option value=",Таблица16[[#This Row],[Код]],"&gt;",Таблица16[[#This Row],[Наименование]],"&lt;/option&gt;")</f>
        <v>&lt;option value=FAS&gt;СВОБОДНО ВДОЛЬ БОРТА СУДНА (указанный порт погрузки)&lt;/option&gt;</v>
      </c>
    </row>
    <row r="5" spans="1:5" x14ac:dyDescent="0.25">
      <c r="A5" t="s">
        <v>2845</v>
      </c>
      <c r="B5" t="s">
        <v>2846</v>
      </c>
      <c r="C5" t="s">
        <v>2877</v>
      </c>
      <c r="D5" t="str">
        <f>_xlfn.CONCAT(Таблица16[[#This Row],[Н]]," (",Таблица16[[#This Row],[Н2]],")")</f>
        <v>СВОБОДНО НА БОРТУ СУДНА (указанный порт погрузки)</v>
      </c>
      <c r="E5" t="str">
        <f>_xlfn.CONCAT("&lt;option value=",Таблица16[[#This Row],[Код]],"&gt;",Таблица16[[#This Row],[Наименование]],"&lt;/option&gt;")</f>
        <v>&lt;option value=FOB&gt;СВОБОДНО НА БОРТУ СУДНА (указанный порт погрузки)&lt;/option&gt;</v>
      </c>
    </row>
    <row r="6" spans="1:5" x14ac:dyDescent="0.25">
      <c r="A6" t="s">
        <v>2847</v>
      </c>
      <c r="B6" t="s">
        <v>2848</v>
      </c>
      <c r="C6" t="s">
        <v>2878</v>
      </c>
      <c r="D6" t="str">
        <f>_xlfn.CONCAT(Таблица16[[#This Row],[Н]]," (",Таблица16[[#This Row],[Н2]],")")</f>
        <v>СТОИМОСТЬ И ФРАХТ (указанный порт назначения)</v>
      </c>
      <c r="E6" t="str">
        <f>_xlfn.CONCAT("&lt;option value=",Таблица16[[#This Row],[Код]],"&gt;",Таблица16[[#This Row],[Наименование]],"&lt;/option&gt;")</f>
        <v>&lt;option value=CFR&gt;СТОИМОСТЬ И ФРАХТ (указанный порт назначения)&lt;/option&gt;</v>
      </c>
    </row>
    <row r="7" spans="1:5" x14ac:dyDescent="0.25">
      <c r="A7" t="s">
        <v>2849</v>
      </c>
      <c r="B7" t="s">
        <v>2850</v>
      </c>
      <c r="C7" t="s">
        <v>2878</v>
      </c>
      <c r="D7" t="str">
        <f>_xlfn.CONCAT(Таблица16[[#This Row],[Н]]," (",Таблица16[[#This Row],[Н2]],")")</f>
        <v>СТОИМОСТЬ, СТРАХОВАНИЕ И ФРАХТ (указанный порт назначения)</v>
      </c>
      <c r="E7" t="str">
        <f>_xlfn.CONCAT("&lt;option value=",Таблица16[[#This Row],[Код]],"&gt;",Таблица16[[#This Row],[Наименование]],"&lt;/option&gt;")</f>
        <v>&lt;option value=CIF&gt;СТОИМОСТЬ, СТРАХОВАНИЕ И ФРАХТ (указанный порт назначения)&lt;/option&gt;</v>
      </c>
    </row>
    <row r="8" spans="1:5" x14ac:dyDescent="0.25">
      <c r="A8" t="s">
        <v>2851</v>
      </c>
      <c r="B8" t="s">
        <v>2852</v>
      </c>
      <c r="C8" t="s">
        <v>2879</v>
      </c>
      <c r="D8" t="str">
        <f>_xlfn.CONCAT(Таблица16[[#This Row],[Н]]," (",Таблица16[[#This Row],[Н2]],")")</f>
        <v>ПЕРЕВОЗКА ОПЛАЧЕНА ДО... (указанное место назначения)</v>
      </c>
      <c r="E8" t="str">
        <f>_xlfn.CONCAT("&lt;option value=",Таблица16[[#This Row],[Код]],"&gt;",Таблица16[[#This Row],[Наименование]],"&lt;/option&gt;")</f>
        <v>&lt;option value=CPT&gt;ПЕРЕВОЗКА ОПЛАЧЕНА ДО... (указанное место назначения)&lt;/option&gt;</v>
      </c>
    </row>
    <row r="9" spans="1:5" x14ac:dyDescent="0.25">
      <c r="A9" t="s">
        <v>2853</v>
      </c>
      <c r="B9" t="s">
        <v>2854</v>
      </c>
      <c r="C9" t="s">
        <v>2879</v>
      </c>
      <c r="D9" t="str">
        <f>_xlfn.CONCAT(Таблица16[[#This Row],[Н]]," (",Таблица16[[#This Row],[Н2]],")")</f>
        <v>ПЕРЕВОЗКА И СТРАХОВАНИЕ ОПЛАЧЕНЫ ДО... (указанное место назначения)</v>
      </c>
      <c r="E9" t="str">
        <f>_xlfn.CONCAT("&lt;option value=",Таблица16[[#This Row],[Код]],"&gt;",Таблица16[[#This Row],[Наименование]],"&lt;/option&gt;")</f>
        <v>&lt;option value=CIP&gt;ПЕРЕВОЗКА И СТРАХОВАНИЕ ОПЛАЧЕНЫ ДО... (указанное место назначения)&lt;/option&gt;</v>
      </c>
    </row>
    <row r="10" spans="1:5" x14ac:dyDescent="0.25">
      <c r="A10" t="s">
        <v>2855</v>
      </c>
      <c r="B10" t="s">
        <v>2856</v>
      </c>
      <c r="C10" t="s">
        <v>2876</v>
      </c>
      <c r="D10" t="str">
        <f>_xlfn.CONCAT(Таблица16[[#This Row],[Н]]," (",Таблица16[[#This Row],[Н2]],")")</f>
        <v>ФРАНКО-ГРАНИЦА (указанное место)</v>
      </c>
      <c r="E10" t="str">
        <f>_xlfn.CONCAT("&lt;option value=",Таблица16[[#This Row],[Код]],"&gt;",Таблица16[[#This Row],[Наименование]],"&lt;/option&gt;")</f>
        <v>&lt;option value=DAF&gt;ФРАНКО-ГРАНИЦА (указанное место)&lt;/option&gt;</v>
      </c>
    </row>
    <row r="11" spans="1:5" x14ac:dyDescent="0.25">
      <c r="A11" t="s">
        <v>2857</v>
      </c>
      <c r="B11" t="s">
        <v>2858</v>
      </c>
      <c r="C11" t="s">
        <v>2878</v>
      </c>
      <c r="D11" t="str">
        <f>_xlfn.CONCAT(Таблица16[[#This Row],[Н]]," (",Таблица16[[#This Row],[Н2]],")")</f>
        <v>ПОСТАВКА С СУДНА (указанный порт назначения)</v>
      </c>
      <c r="E11" t="str">
        <f>_xlfn.CONCAT("&lt;option value=",Таблица16[[#This Row],[Код]],"&gt;",Таблица16[[#This Row],[Наименование]],"&lt;/option&gt;")</f>
        <v>&lt;option value=DES&gt;ПОСТАВКА С СУДНА (указанный порт назначения)&lt;/option&gt;</v>
      </c>
    </row>
    <row r="12" spans="1:5" x14ac:dyDescent="0.25">
      <c r="A12" t="s">
        <v>2859</v>
      </c>
      <c r="B12" t="s">
        <v>2860</v>
      </c>
      <c r="C12" t="s">
        <v>2878</v>
      </c>
      <c r="D12" t="str">
        <f>_xlfn.CONCAT(Таблица16[[#This Row],[Н]]," (",Таблица16[[#This Row],[Н2]],")")</f>
        <v>ПОСТАВКА С ПРИСТАНИ (указанный порт назначения)</v>
      </c>
      <c r="E12" t="str">
        <f>_xlfn.CONCAT("&lt;option value=",Таблица16[[#This Row],[Код]],"&gt;",Таблица16[[#This Row],[Наименование]],"&lt;/option&gt;")</f>
        <v>&lt;option value=DEQ&gt;ПОСТАВКА С ПРИСТАНИ (указанный порт назначения)&lt;/option&gt;</v>
      </c>
    </row>
    <row r="13" spans="1:5" x14ac:dyDescent="0.25">
      <c r="A13" t="s">
        <v>2861</v>
      </c>
      <c r="B13" t="s">
        <v>2862</v>
      </c>
      <c r="C13" t="s">
        <v>2879</v>
      </c>
      <c r="D13" t="str">
        <f>_xlfn.CONCAT(Таблица16[[#This Row],[Н]]," (",Таблица16[[#This Row],[Н2]],")")</f>
        <v>ПОСТАВКА БЕЗ ОПЛАТЫ ПОШЛИНЫ (указанное место назначения)</v>
      </c>
      <c r="E13" t="str">
        <f>_xlfn.CONCAT("&lt;option value=",Таблица16[[#This Row],[Код]],"&gt;",Таблица16[[#This Row],[Наименование]],"&lt;/option&gt;")</f>
        <v>&lt;option value=DDU&gt;ПОСТАВКА БЕЗ ОПЛАТЫ ПОШЛИНЫ (указанное место назначения)&lt;/option&gt;</v>
      </c>
    </row>
    <row r="14" spans="1:5" x14ac:dyDescent="0.25">
      <c r="A14" t="s">
        <v>2863</v>
      </c>
      <c r="B14" t="s">
        <v>2864</v>
      </c>
      <c r="C14" t="s">
        <v>2879</v>
      </c>
      <c r="D14" t="str">
        <f>_xlfn.CONCAT(Таблица16[[#This Row],[Н]]," (",Таблица16[[#This Row],[Н2]],")")</f>
        <v>ПОСТАВКА С ОПЛАТОЙ ПОШЛИНЫ (указанное место назначения)</v>
      </c>
      <c r="E14" t="str">
        <f>_xlfn.CONCAT("&lt;option value=",Таблица16[[#This Row],[Код]],"&gt;",Таблица16[[#This Row],[Наименование]],"&lt;/option&gt;")</f>
        <v>&lt;option value=DDP&gt;ПОСТАВКА С ОПЛАТОЙ ПОШЛИНЫ (указанное место назначения)&lt;/option&gt;</v>
      </c>
    </row>
    <row r="15" spans="1:5" x14ac:dyDescent="0.25">
      <c r="A15" t="s">
        <v>2865</v>
      </c>
      <c r="B15" t="s">
        <v>2866</v>
      </c>
      <c r="C15" t="s">
        <v>2883</v>
      </c>
      <c r="D15" t="str">
        <f>_xlfn.CONCAT(Таблица16[[#This Row],[Н]]," (",Таблица16[[#This Row],[Н2]],")")</f>
        <v>ИНОЕ НАИМЕНОВАНИЕ УСЛОВИЯ ПОСТАВКИ (описание условий поставки, приведенное в контракте)</v>
      </c>
      <c r="E15" t="str">
        <f>_xlfn.CONCAT("&lt;option value=",Таблица16[[#This Row],[Код]],"&gt;",Таблица16[[#This Row],[Наименование]],"&lt;/option&gt;")</f>
        <v>&lt;option value=XXX&gt;ИНОЕ НАИМЕНОВАНИЕ УСЛОВИЯ ПОСТАВКИ (описание условий поставки, приведенное в контракте)&lt;/option&gt;</v>
      </c>
    </row>
    <row r="16" spans="1:5" x14ac:dyDescent="0.25">
      <c r="A16" t="s">
        <v>2867</v>
      </c>
      <c r="B16" t="s">
        <v>2868</v>
      </c>
      <c r="C16" t="s">
        <v>2880</v>
      </c>
      <c r="D16" t="str">
        <f>_xlfn.CONCAT(Таблица16[[#This Row],[Н]]," (",Таблица16[[#This Row],[Н2]],")")</f>
        <v>ПОСТАВКА НА ТЕРМИНАЛЕ (указанный терминал)</v>
      </c>
      <c r="E16" t="str">
        <f>_xlfn.CONCAT("&lt;option value=",Таблица16[[#This Row],[Код]],"&gt;",Таблица16[[#This Row],[Наименование]],"&lt;/option&gt;")</f>
        <v>&lt;option value=DAT&gt;ПОСТАВКА НА ТЕРМИНАЛЕ (указанный терминал)&lt;/option&gt;</v>
      </c>
    </row>
    <row r="17" spans="1:5" x14ac:dyDescent="0.25">
      <c r="A17" t="s">
        <v>2869</v>
      </c>
      <c r="B17" t="s">
        <v>2870</v>
      </c>
      <c r="C17" t="s">
        <v>2881</v>
      </c>
      <c r="D17" t="str">
        <f>_xlfn.CONCAT(Таблица16[[#This Row],[Н]]," (",Таблица16[[#This Row],[Н2]],")")</f>
        <v>ПОСТАВКА В ПУНКТЕ (указанный пункт)</v>
      </c>
      <c r="E17" t="str">
        <f>_xlfn.CONCAT("&lt;option value=",Таблица16[[#This Row],[Код]],"&gt;",Таблица16[[#This Row],[Наименование]],"&lt;/option&gt;")</f>
        <v>&lt;option value=DAP&gt;ПОСТАВКА В ПУНКТЕ (указанный пункт)&lt;/option&gt;</v>
      </c>
    </row>
    <row r="18" spans="1:5" x14ac:dyDescent="0.25">
      <c r="A18" t="s">
        <v>2871</v>
      </c>
      <c r="B18" t="s">
        <v>2872</v>
      </c>
      <c r="C18" t="s">
        <v>2882</v>
      </c>
      <c r="D18" t="str">
        <f>_xlfn.CONCAT(Таблица16[[#This Row],[Н]]," (",Таблица16[[#This Row],[Н2]],")")</f>
        <v>ДОСТАВКА ДО МЕСТА РАЗГРУЗКИ (указанное место разгрузки)</v>
      </c>
      <c r="E18" t="str">
        <f>_xlfn.CONCAT("&lt;option value=",Таблица16[[#This Row],[Код]],"&gt;",Таблица16[[#This Row],[Наименование]],"&lt;/option&gt;")</f>
        <v>&lt;option value=DPU&gt;ДОСТАВКА ДО МЕСТА РАЗГРУЗКИ (указанное место разгрузки)&lt;/option&gt;</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DD28-7C7D-4FE8-A89B-64EFE82B2040}">
  <dimension ref="A1:C95"/>
  <sheetViews>
    <sheetView workbookViewId="0">
      <selection activeCell="B21" sqref="B21"/>
    </sheetView>
  </sheetViews>
  <sheetFormatPr defaultRowHeight="15" x14ac:dyDescent="0.25"/>
  <cols>
    <col min="1" max="1" width="8.7109375" customWidth="1"/>
    <col min="2" max="2" width="66.140625" customWidth="1"/>
  </cols>
  <sheetData>
    <row r="1" spans="1:3" x14ac:dyDescent="0.25">
      <c r="A1" t="s">
        <v>498</v>
      </c>
      <c r="B1" t="s">
        <v>841</v>
      </c>
      <c r="C1" t="s">
        <v>2779</v>
      </c>
    </row>
    <row r="2" spans="1:3" x14ac:dyDescent="0.25">
      <c r="A2" s="2">
        <v>1010</v>
      </c>
      <c r="B2" t="s">
        <v>1494</v>
      </c>
      <c r="C2" t="str">
        <f>_xlfn.CONCAT("&lt;option value=",Таблица8[[#This Row],[Код]],"&gt;",Таблица8[[#This Row],[Наименование]],"&lt;/option&gt;")</f>
        <v>&lt;option value=1010&gt;Таможенные сборы за совершение таможенных операций (за таможенное оформление товаров, за таможенное декларирование товаров, за таможенные операции)&lt;/option&gt;</v>
      </c>
    </row>
    <row r="3" spans="1:3" x14ac:dyDescent="0.25">
      <c r="A3" s="2">
        <v>1020</v>
      </c>
      <c r="B3" t="s">
        <v>1402</v>
      </c>
      <c r="C3" t="str">
        <f>_xlfn.CONCAT("&lt;option value=",Таблица8[[#This Row],[Код]],"&gt;",Таблица8[[#This Row],[Наименование]],"&lt;/option&gt;")</f>
        <v>&lt;option value=1020&gt;Таможенные сборы за таможенное сопровождение&lt;/option&gt;</v>
      </c>
    </row>
    <row r="4" spans="1:3" x14ac:dyDescent="0.25">
      <c r="A4" s="2">
        <v>2010</v>
      </c>
      <c r="B4" t="s">
        <v>1403</v>
      </c>
      <c r="C4" t="str">
        <f>_xlfn.CONCAT("&lt;option value=",Таблица8[[#This Row],[Код]],"&gt;",Таблица8[[#This Row],[Наименование]],"&lt;/option&gt;")</f>
        <v>&lt;option value=2010&gt;Ввозная таможенная пошлина (иные пошлины, налоги и сборы, имеющие эквивалентное действие), обязанность по уплате которой возникла с 1 сентября 2010 г.&lt;/option&gt;</v>
      </c>
    </row>
    <row r="5" spans="1:3" x14ac:dyDescent="0.25">
      <c r="A5" s="2">
        <v>2020</v>
      </c>
      <c r="B5" t="s">
        <v>1404</v>
      </c>
      <c r="C5" t="str">
        <f>_xlfn.CONCAT("&lt;option value=",Таблица8[[#This Row],[Код]],"&gt;",Таблица8[[#This Row],[Наименование]],"&lt;/option&gt;")</f>
        <v>&lt;option value=2020&gt;Ввозная таможенная пошлина, обязанность по уплате которой возникла до 1 сентября 2010 г.&lt;/option&gt;</v>
      </c>
    </row>
    <row r="6" spans="1:3" x14ac:dyDescent="0.25">
      <c r="A6" s="2">
        <v>2040</v>
      </c>
      <c r="B6" t="s">
        <v>1405</v>
      </c>
      <c r="C6" t="str">
        <f>_xlfn.CONCAT("&lt;option value=",Таблица8[[#This Row],[Код]],"&gt;",Таблица8[[#This Row],[Наименование]],"&lt;/option&gt;")</f>
        <v>&lt;option value=2040&gt;Специальная пошлина, установленная в соответствии с Протоколом о применении специальных защитных, антидемпинговых и компенсационных мер по отношению к третьим странам (приложение N 8 к Договору о Евразийском экономическом союзе от 29 мая 2014 года)&lt;/option&gt;</v>
      </c>
    </row>
    <row r="7" spans="1:3" x14ac:dyDescent="0.25">
      <c r="A7" s="2">
        <v>2050</v>
      </c>
      <c r="B7" t="s">
        <v>1406</v>
      </c>
      <c r="C7" t="str">
        <f>_xlfn.CONCAT("&lt;option value=",Таблица8[[#This Row],[Код]],"&gt;",Таблица8[[#This Row],[Наименование]],"&lt;/option&gt;")</f>
        <v>&lt;option value=2050&gt;Антидемпинговая пошлина, установленная в соответствии с Протоколом о применении специальных защитных, антидемпинговых и компенсационных мер по отношению к третьим странам (приложение N 8 к Договору о Евразийском экономическом союзе от 29 мая 2014 года)&lt;/option&gt;</v>
      </c>
    </row>
    <row r="8" spans="1:3" x14ac:dyDescent="0.25">
      <c r="A8" s="2">
        <v>2060</v>
      </c>
      <c r="B8" t="s">
        <v>1407</v>
      </c>
      <c r="C8" t="str">
        <f>_xlfn.CONCAT("&lt;option value=",Таблица8[[#This Row],[Код]],"&gt;",Таблица8[[#This Row],[Наименование]],"&lt;/option&gt;")</f>
        <v>&lt;option value=2060&gt;Компенсационная пошлина, установленная в соответствии с Протоколом о применении специальных защитных, антидемпинговых и компенсационных мер по отношению к третьим странам (приложение N 8 к Договору о Евразийском экономическом союзе от 29 мая 2014 года)&lt;/option&gt;</v>
      </c>
    </row>
    <row r="9" spans="1:3" x14ac:dyDescent="0.25">
      <c r="A9" s="2">
        <v>5010</v>
      </c>
      <c r="B9" t="s">
        <v>1495</v>
      </c>
      <c r="C9" t="str">
        <f>_xlfn.CONCAT("&lt;option value=",Таблица8[[#This Row],[Код]],"&gt;",Таблица8[[#This Row],[Наименование]],"&lt;/option&gt;")</f>
        <v>&lt;option value=5010&gt;Налог на добавленную стоимость&lt;/option&gt;</v>
      </c>
    </row>
    <row r="10" spans="1:3" x14ac:dyDescent="0.25">
      <c r="A10" s="2">
        <v>6010</v>
      </c>
      <c r="B10" t="s">
        <v>1408</v>
      </c>
      <c r="C10" t="str">
        <f>_xlfn.CONCAT("&lt;option value=",Таблица8[[#This Row],[Код]],"&gt;",Таблица8[[#This Row],[Наименование]],"&lt;/option&gt;")</f>
        <v>&lt;option value=6010&gt;Таможенные пошлины, налоги по единым ставкам в отношении товаров для личного пользования&lt;/option&gt;</v>
      </c>
    </row>
    <row r="11" spans="1:3" x14ac:dyDescent="0.25">
      <c r="A11" s="2">
        <v>6020</v>
      </c>
      <c r="B11" t="s">
        <v>1409</v>
      </c>
      <c r="C11" t="str">
        <f>_xlfn.CONCAT("&lt;option value=",Таблица8[[#This Row],[Код]],"&gt;",Таблица8[[#This Row],[Наименование]],"&lt;/option&gt;")</f>
        <v>&lt;option value=6020&gt;Совокупный таможенный платеж в отношении товаров для личного пользования&lt;/option&gt;</v>
      </c>
    </row>
    <row r="12" spans="1:3" x14ac:dyDescent="0.25">
      <c r="A12" s="2">
        <v>2110</v>
      </c>
      <c r="B12" t="s">
        <v>1410</v>
      </c>
      <c r="C12" t="str">
        <f>_xlfn.CONCAT("&lt;option value=",Таблица8[[#This Row],[Код]],"&gt;",Таблица8[[#This Row],[Наименование]],"&lt;/option&gt;")</f>
        <v>&lt;option value=2110&gt;Триггерная защитная мера, применяемая в соответствии с Соглашением о свободной торговле между Евразийским экономическим союзом и его государствами-членами, с одной стороны, и Социалистической Республикой Вьетнам, с другой стороны, от 29 мая 2015 года&lt;/option&gt;</v>
      </c>
    </row>
    <row r="13" spans="1:3" x14ac:dyDescent="0.25">
      <c r="A13" s="2">
        <v>2140</v>
      </c>
      <c r="B13" t="s">
        <v>1411</v>
      </c>
      <c r="C13" t="str">
        <f>_xlfn.CONCAT("&lt;option value=",Таблица8[[#This Row],[Код]],"&gt;",Таблица8[[#This Row],[Наименование]],"&lt;/option&gt;")</f>
        <v>&lt;option value=2140&gt;Предварительная специальная пошлина&lt;/option&gt;</v>
      </c>
    </row>
    <row r="14" spans="1:3" x14ac:dyDescent="0.25">
      <c r="A14" s="2">
        <v>2150</v>
      </c>
      <c r="B14" t="s">
        <v>1412</v>
      </c>
      <c r="C14" t="str">
        <f>_xlfn.CONCAT("&lt;option value=",Таблица8[[#This Row],[Код]],"&gt;",Таблица8[[#This Row],[Наименование]],"&lt;/option&gt;")</f>
        <v>&lt;option value=2150&gt;Предварительная антидемпинговая пошлина&lt;/option&gt;</v>
      </c>
    </row>
    <row r="15" spans="1:3" x14ac:dyDescent="0.25">
      <c r="A15" s="2">
        <v>2160</v>
      </c>
      <c r="B15" t="s">
        <v>1413</v>
      </c>
      <c r="C15" t="str">
        <f>_xlfn.CONCAT("&lt;option value=",Таблица8[[#This Row],[Код]],"&gt;",Таблица8[[#This Row],[Наименование]],"&lt;/option&gt;")</f>
        <v>&lt;option value=2160&gt;Предварительная компенсационная пошлина&lt;/option&gt;</v>
      </c>
    </row>
    <row r="16" spans="1:3" x14ac:dyDescent="0.25">
      <c r="A16" s="2">
        <v>2240</v>
      </c>
      <c r="B16" t="s">
        <v>1414</v>
      </c>
      <c r="C16" t="str">
        <f>_xlfn.CONCAT("&lt;option value=",Таблица8[[#This Row],[Код]],"&gt;",Таблица8[[#This Row],[Наименование]],"&lt;/option&gt;")</f>
        <v>&lt;option value=2240&gt;Специальная пошлина, уплачиваемая в порядке, установленном для взимания соответствующих предварительных видов пошлин&lt;/option&gt;</v>
      </c>
    </row>
    <row r="17" spans="1:3" x14ac:dyDescent="0.25">
      <c r="A17" s="2">
        <v>2250</v>
      </c>
      <c r="B17" t="s">
        <v>1415</v>
      </c>
      <c r="C17" t="str">
        <f>_xlfn.CONCAT("&lt;option value=",Таблица8[[#This Row],[Код]],"&gt;",Таблица8[[#This Row],[Наименование]],"&lt;/option&gt;")</f>
        <v>&lt;option value=2250&gt;Антидемпинговая пошлина, уплачиваемая в порядке, установленном для взимания соответствующих предварительных видов пошлин&lt;/option&gt;</v>
      </c>
    </row>
    <row r="18" spans="1:3" x14ac:dyDescent="0.25">
      <c r="A18" s="2">
        <v>2260</v>
      </c>
      <c r="B18" t="s">
        <v>1416</v>
      </c>
      <c r="C18" t="str">
        <f>_xlfn.CONCAT("&lt;option value=",Таблица8[[#This Row],[Код]],"&gt;",Таблица8[[#This Row],[Наименование]],"&lt;/option&gt;")</f>
        <v>&lt;option value=2260&gt;Компенсационная пошлина, уплачиваемая в порядке, установленном для взимания соответствующих предварительных видов пошлин&lt;/option&gt;</v>
      </c>
    </row>
    <row r="19" spans="1:3" x14ac:dyDescent="0.25">
      <c r="A19" s="2">
        <v>1030</v>
      </c>
      <c r="B19" t="s">
        <v>1417</v>
      </c>
      <c r="C19" t="str">
        <f>_xlfn.CONCAT("&lt;option value=",Таблица8[[#This Row],[Код]],"&gt;",Таблица8[[#This Row],[Наименование]],"&lt;/option&gt;")</f>
        <v>&lt;option value=1030&gt;Таможенные сборы за хранение&lt;/option&gt;</v>
      </c>
    </row>
    <row r="20" spans="1:3" x14ac:dyDescent="0.25">
      <c r="A20" s="2">
        <v>3010</v>
      </c>
      <c r="B20" t="s">
        <v>1418</v>
      </c>
      <c r="C20" t="str">
        <f>_xlfn.CONCAT("&lt;option value=",Таблица8[[#This Row],[Код]],"&gt;",Таблица8[[#This Row],[Наименование]],"&lt;/option&gt;")</f>
        <v>&lt;option value=3010&gt;Вывозная таможенная пошлина на нефть сырую, вывозимую за пределы таможенной территории Евразийского экономического союза&lt;/option&gt;</v>
      </c>
    </row>
    <row r="21" spans="1:3" x14ac:dyDescent="0.25">
      <c r="A21" s="2">
        <v>3020</v>
      </c>
      <c r="B21" t="s">
        <v>1419</v>
      </c>
      <c r="C21" t="str">
        <f>_xlfn.CONCAT("&lt;option value=",Таблица8[[#This Row],[Код]],"&gt;",Таблица8[[#This Row],[Наименование]],"&lt;/option&gt;")</f>
        <v>&lt;option value=3020&gt;Вывозная таможенная пошлина на нефть сырую, за исключением нефти, вывозимой за пределы таможенной территории Евразийского экономического союза&lt;/option&gt;</v>
      </c>
    </row>
    <row r="22" spans="1:3" x14ac:dyDescent="0.25">
      <c r="A22" s="2">
        <v>3030</v>
      </c>
      <c r="B22" t="s">
        <v>1420</v>
      </c>
      <c r="C22" t="str">
        <f>_xlfn.CONCAT("&lt;option value=",Таблица8[[#This Row],[Код]],"&gt;",Таблица8[[#This Row],[Наименование]],"&lt;/option&gt;")</f>
        <v>&lt;option value=3030&gt;Вывозная таможенная пошлина на газ природный&lt;/option&gt;</v>
      </c>
    </row>
    <row r="23" spans="1:3" x14ac:dyDescent="0.25">
      <c r="A23" s="2">
        <v>3040</v>
      </c>
      <c r="B23" t="s">
        <v>1421</v>
      </c>
      <c r="C23" t="str">
        <f>_xlfn.CONCAT("&lt;option value=",Таблица8[[#This Row],[Код]],"&gt;",Таблица8[[#This Row],[Наименование]],"&lt;/option&gt;")</f>
        <v>&lt;option value=3040&gt;Вывозная таможенная пошлина на товары, выработанные из нефти&lt;/option&gt;</v>
      </c>
    </row>
    <row r="24" spans="1:3" x14ac:dyDescent="0.25">
      <c r="A24" s="2">
        <v>3050</v>
      </c>
      <c r="B24" t="s">
        <v>1422</v>
      </c>
      <c r="C24" t="str">
        <f>_xlfn.CONCAT("&lt;option value=",Таблица8[[#This Row],[Код]],"&gt;",Таблица8[[#This Row],[Наименование]],"&lt;/option&gt;")</f>
        <v>&lt;option value=3050&gt;Вывозная таможенная пошлина на товары, в отношении которых не установлен отдельный код вида вывозной таможенной пошлины&lt;/option&gt;</v>
      </c>
    </row>
    <row r="25" spans="1:3" x14ac:dyDescent="0.25">
      <c r="A25" s="2">
        <v>3060</v>
      </c>
      <c r="B25" t="s">
        <v>1423</v>
      </c>
      <c r="C25" t="str">
        <f>_xlfn.CONCAT("&lt;option value=",Таблица8[[#This Row],[Код]],"&gt;",Таблица8[[#This Row],[Наименование]],"&lt;/option&gt;")</f>
        <v>&lt;option value=3060&gt;Вывозная таможенная пошлина на нефть сырую, вывозимую с территории Российской Федерации через территорию Республики Беларусь трубопроводным транспортом в рамках отдельных соглашений&lt;/option&gt;</v>
      </c>
    </row>
    <row r="26" spans="1:3" x14ac:dyDescent="0.25">
      <c r="A26" s="2">
        <v>4010</v>
      </c>
      <c r="B26" t="s">
        <v>1481</v>
      </c>
      <c r="C26" t="str">
        <f>_xlfn.CONCAT("&lt;option value=",Таблица8[[#This Row],[Код]],"&gt;",Таблица8[[#This Row],[Наименование]],"&lt;/option&gt;")</f>
        <v>&lt;option value=4010&gt;Акциз на этиловый спирт из пищевого сырья (за исключением дистиллятов винного, виноградного, плодового, коньячного, кальвадосного, вискового)&lt;/option&gt;</v>
      </c>
    </row>
    <row r="27" spans="1:3" x14ac:dyDescent="0.25">
      <c r="A27" s="2">
        <v>4140</v>
      </c>
      <c r="B27" t="s">
        <v>1482</v>
      </c>
      <c r="C27" t="str">
        <f>_xlfn.CONCAT("&lt;option value=",Таблица8[[#This Row],[Код]],"&gt;",Таблица8[[#This Row],[Наименование]],"&lt;/option&gt;")</f>
        <v>&lt;option value=4140&gt;Акциз на дистилляты винный, виноградный, плодовый, коньячный, кальвадосный, висковый&lt;/option&gt;</v>
      </c>
    </row>
    <row r="28" spans="1:3" x14ac:dyDescent="0.25">
      <c r="A28" s="2">
        <v>4150</v>
      </c>
      <c r="B28" t="s">
        <v>1483</v>
      </c>
      <c r="C28" t="str">
        <f>_xlfn.CONCAT("&lt;option value=",Таблица8[[#This Row],[Код]],"&gt;",Таблица8[[#This Row],[Наименование]],"&lt;/option&gt;")</f>
        <v>&lt;option value=4150&gt;Акциз на этиловый спирт из непищевого сырья&lt;/option&gt;</v>
      </c>
    </row>
    <row r="29" spans="1:3" x14ac:dyDescent="0.25">
      <c r="A29" s="2">
        <v>4020</v>
      </c>
      <c r="B29" t="s">
        <v>1479</v>
      </c>
      <c r="C29" t="str">
        <f>_xlfn.CONCAT("&lt;option value=",Таблица8[[#This Row],[Код]],"&gt;",Таблица8[[#This Row],[Наименование]],"&lt;/option&gt;")</f>
        <v>&lt;option value=4020&gt;Акциз на спиртосодержащую продукцию&lt;/option&gt;</v>
      </c>
    </row>
    <row r="30" spans="1:3" x14ac:dyDescent="0.25">
      <c r="A30" s="2">
        <v>4120</v>
      </c>
      <c r="B30" t="s">
        <v>1484</v>
      </c>
      <c r="C30" t="str">
        <f>_xlfn.CONCAT("&lt;option value=",Таблица8[[#This Row],[Код]],"&gt;",Таблица8[[#This Row],[Наименование]],"&lt;/option&gt;")</f>
        <v>&lt;option value=4120&gt;Акциз на алкогольную продукцию с объемной долей этилового спирта свыше 9% (за исключением пива, вин, фруктовых вин, игристых вин (шампанских),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дистиллята)&lt;/option&gt;</v>
      </c>
    </row>
    <row r="31" spans="1:3" x14ac:dyDescent="0.25">
      <c r="A31" s="2">
        <v>4130</v>
      </c>
      <c r="B31" t="s">
        <v>1485</v>
      </c>
      <c r="C31" t="str">
        <f>_xlfn.CONCAT("&lt;option value=",Таблица8[[#This Row],[Код]],"&gt;",Таблица8[[#This Row],[Наименование]],"&lt;/option&gt;")</f>
        <v>&lt;option value=4130&gt;Акциз на алкогольную продукцию с объемной долей этилового спирта до 9% включительно (за исключением пива, напитков, изготавливаемых на основе пива, вин, фруктовых вин, игристых вин (шампанских), сидра, пуаре, медовухи, винных напитков, изготавливаемых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дистиллята)&lt;/option&gt;</v>
      </c>
    </row>
    <row r="32" spans="1:3" x14ac:dyDescent="0.25">
      <c r="A32" s="2">
        <v>4090</v>
      </c>
      <c r="B32" t="s">
        <v>1424</v>
      </c>
      <c r="C32" t="str">
        <f>_xlfn.CONCAT("&lt;option value=",Таблица8[[#This Row],[Код]],"&gt;",Таблица8[[#This Row],[Наименование]],"&lt;/option&gt;")</f>
        <v>&lt;option value=4090&gt;Акциз на вина, фруктовые вина (за исключением игристых вин (шампанских)), винные напитки, изготавливаемые без добавления ректификованного этилового спирта, произведенного из пищевого сырья, и (или) спиртованных виноградного или иного фруктового сусла, и (или) винного дистиллята, и (или) фруктового дистиллята&lt;/option&gt;</v>
      </c>
    </row>
    <row r="33" spans="1:3" x14ac:dyDescent="0.25">
      <c r="A33" s="2">
        <v>4200</v>
      </c>
      <c r="B33" t="s">
        <v>1425</v>
      </c>
      <c r="C33" t="str">
        <f>_xlfn.CONCAT("&lt;option value=",Таблица8[[#This Row],[Код]],"&gt;",Таблица8[[#This Row],[Наименование]],"&lt;/option&gt;")</f>
        <v>&lt;option value=4200&gt;Акциз на игристые вина (шампанские)&lt;/option&gt;</v>
      </c>
    </row>
    <row r="34" spans="1:3" x14ac:dyDescent="0.25">
      <c r="A34" s="2">
        <v>4160</v>
      </c>
      <c r="B34" t="s">
        <v>1486</v>
      </c>
      <c r="C34" t="str">
        <f>_xlfn.CONCAT("&lt;option value=",Таблица8[[#This Row],[Код]],"&gt;",Таблица8[[#This Row],[Наименование]],"&lt;/option&gt;")</f>
        <v>&lt;option value=4160&gt;Акциз на сидр, пуаре, медовуху&lt;/option&gt;</v>
      </c>
    </row>
    <row r="35" spans="1:3" x14ac:dyDescent="0.25">
      <c r="A35" s="2">
        <v>4100</v>
      </c>
      <c r="B35" t="s">
        <v>1426</v>
      </c>
      <c r="C35" t="str">
        <f>_xlfn.CONCAT("&lt;option value=",Таблица8[[#This Row],[Код]],"&gt;",Таблица8[[#This Row],[Наименование]],"&lt;/option&gt;")</f>
        <v>&lt;option value=4100&gt;Акциз на пиво с нормативным (стандартизированным) содержанием объемной доли этилового спирта до 0,5% включительно&lt;/option&gt;</v>
      </c>
    </row>
    <row r="36" spans="1:3" x14ac:dyDescent="0.25">
      <c r="A36" s="2">
        <v>4210</v>
      </c>
      <c r="B36" t="s">
        <v>1427</v>
      </c>
      <c r="C36" t="str">
        <f>_xlfn.CONCAT("&lt;option value=",Таблица8[[#This Row],[Код]],"&gt;",Таблица8[[#This Row],[Наименование]],"&lt;/option&gt;")</f>
        <v>&lt;option value=4210&gt;Акциз на пиво с нормативным (стандартизированным) содержанием объемной доли этилового спирта свыше 0,5% и до 8,6% включительно, напитки, изготавливаемые на основе пива&lt;/option&gt;</v>
      </c>
    </row>
    <row r="37" spans="1:3" x14ac:dyDescent="0.25">
      <c r="A37" s="2">
        <v>4220</v>
      </c>
      <c r="B37" t="s">
        <v>1428</v>
      </c>
      <c r="C37" t="str">
        <f>_xlfn.CONCAT("&lt;option value=",Таблица8[[#This Row],[Код]],"&gt;",Таблица8[[#This Row],[Наименование]],"&lt;/option&gt;")</f>
        <v>&lt;option value=4220&gt;Акциз на пиво с нормативным (стандартизированным) содержанием объемной доли этилового спирта свыше 8,6%&lt;/option&gt;</v>
      </c>
    </row>
    <row r="38" spans="1:3" x14ac:dyDescent="0.25">
      <c r="A38" s="2">
        <v>4030</v>
      </c>
      <c r="B38" t="s">
        <v>1429</v>
      </c>
      <c r="C38" t="str">
        <f>_xlfn.CONCAT("&lt;option value=",Таблица8[[#This Row],[Код]],"&gt;",Таблица8[[#This Row],[Наименование]],"&lt;/option&gt;")</f>
        <v>&lt;option value=4030&gt;Акциз на табак трубочный, курительный, жевательный, сосательный, нюхательный, кальянный (за исключением табака, используемого в качестве сырья для производства табачной продукции)&lt;/option&gt;</v>
      </c>
    </row>
    <row r="39" spans="1:3" x14ac:dyDescent="0.25">
      <c r="A39" s="2">
        <v>4230</v>
      </c>
      <c r="B39" t="s">
        <v>1430</v>
      </c>
      <c r="C39" t="str">
        <f>_xlfn.CONCAT("&lt;option value=",Таблица8[[#This Row],[Код]],"&gt;",Таблица8[[#This Row],[Наименование]],"&lt;/option&gt;")</f>
        <v>&lt;option value=4230&gt;Акциз на сигары&lt;/option&gt;</v>
      </c>
    </row>
    <row r="40" spans="1:3" x14ac:dyDescent="0.25">
      <c r="A40" s="2">
        <v>4240</v>
      </c>
      <c r="B40" t="s">
        <v>1431</v>
      </c>
      <c r="C40" t="str">
        <f>_xlfn.CONCAT("&lt;option value=",Таблица8[[#This Row],[Код]],"&gt;",Таблица8[[#This Row],[Наименование]],"&lt;/option&gt;")</f>
        <v>&lt;option value=4240&gt;Акциз на сигариллы (сигариты), биди, кретек&lt;/option&gt;</v>
      </c>
    </row>
    <row r="41" spans="1:3" x14ac:dyDescent="0.25">
      <c r="A41" s="2">
        <v>4250</v>
      </c>
      <c r="B41" t="s">
        <v>1432</v>
      </c>
      <c r="C41" t="str">
        <f>_xlfn.CONCAT("&lt;option value=",Таблица8[[#This Row],[Код]],"&gt;",Таблица8[[#This Row],[Наименование]],"&lt;/option&gt;")</f>
        <v>&lt;option value=4250&gt;Акциз на сигареты, папиросы&lt;/option&gt;</v>
      </c>
    </row>
    <row r="42" spans="1:3" x14ac:dyDescent="0.25">
      <c r="A42" s="2">
        <v>4060</v>
      </c>
      <c r="B42" t="s">
        <v>1433</v>
      </c>
      <c r="C42" t="str">
        <f>_xlfn.CONCAT("&lt;option value=",Таблица8[[#This Row],[Код]],"&gt;",Таблица8[[#This Row],[Наименование]],"&lt;/option&gt;")</f>
        <v>&lt;option value=4060&gt;Акциз на автомобили легковые с мощностью двигателя до 67,5 кВт (90 л. с.) включительно&lt;/option&gt;</v>
      </c>
    </row>
    <row r="43" spans="1:3" x14ac:dyDescent="0.25">
      <c r="A43" s="2">
        <v>4180</v>
      </c>
      <c r="B43" t="s">
        <v>1434</v>
      </c>
      <c r="C43" t="str">
        <f>_xlfn.CONCAT("&lt;option value=",Таблица8[[#This Row],[Код]],"&gt;",Таблица8[[#This Row],[Наименование]],"&lt;/option&gt;")</f>
        <v>&lt;option value=4180&gt;Акциз на автомобили легковые с мощностью двигателя свыше 67,5 кВт (90 л. с.) и до 112,5 кВт (150 л. с.) включительно&lt;/option&gt;</v>
      </c>
    </row>
    <row r="44" spans="1:3" x14ac:dyDescent="0.25">
      <c r="A44" s="2">
        <v>4300</v>
      </c>
      <c r="B44" t="s">
        <v>1435</v>
      </c>
      <c r="C44" t="str">
        <f>_xlfn.CONCAT("&lt;option value=",Таблица8[[#This Row],[Код]],"&gt;",Таблица8[[#This Row],[Наименование]],"&lt;/option&gt;")</f>
        <v>&lt;option value=4300&gt;Акциз на автомобили легковые с мощностью двигателя свыше 112,5 кВт (150 л.с.) и до 147 кВт (200 л.с.) включительно&lt;/option&gt;</v>
      </c>
    </row>
    <row r="45" spans="1:3" x14ac:dyDescent="0.25">
      <c r="A45" s="2">
        <v>4310</v>
      </c>
      <c r="B45" t="s">
        <v>1436</v>
      </c>
      <c r="C45" t="str">
        <f>_xlfn.CONCAT("&lt;option value=",Таблица8[[#This Row],[Код]],"&gt;",Таблица8[[#This Row],[Наименование]],"&lt;/option&gt;")</f>
        <v>&lt;option value=4310&gt;Акциз на автомобили легковые с мощностью двигателя свыше 147 кВт (200 л.с.) и до 220 кВт (300 л.с.) включительно&lt;/option&gt;</v>
      </c>
    </row>
    <row r="46" spans="1:3" x14ac:dyDescent="0.25">
      <c r="A46" s="2">
        <v>4320</v>
      </c>
      <c r="B46" t="s">
        <v>1437</v>
      </c>
      <c r="C46" t="str">
        <f>_xlfn.CONCAT("&lt;option value=",Таблица8[[#This Row],[Код]],"&gt;",Таблица8[[#This Row],[Наименование]],"&lt;/option&gt;")</f>
        <v>&lt;option value=4320&gt;Акциз на автомобили легковые с мощностью двигателя свыше 220 кВт (300 л.с.) и до 294 кВт (400 л.с.) включительно&lt;/option&gt;</v>
      </c>
    </row>
    <row r="47" spans="1:3" x14ac:dyDescent="0.25">
      <c r="A47" s="2">
        <v>4330</v>
      </c>
      <c r="B47" t="s">
        <v>1438</v>
      </c>
      <c r="C47" t="str">
        <f>_xlfn.CONCAT("&lt;option value=",Таблица8[[#This Row],[Код]],"&gt;",Таблица8[[#This Row],[Наименование]],"&lt;/option&gt;")</f>
        <v>&lt;option value=4330&gt;Акциз на автомобили легковые с мощностью двигателя свыше 294 кВт (400 л.с.) и до 367 кВт (500 л.с.) включительно&lt;/option&gt;</v>
      </c>
    </row>
    <row r="48" spans="1:3" x14ac:dyDescent="0.25">
      <c r="A48" s="2">
        <v>4340</v>
      </c>
      <c r="B48" t="s">
        <v>1439</v>
      </c>
      <c r="C48" t="str">
        <f>_xlfn.CONCAT("&lt;option value=",Таблица8[[#This Row],[Код]],"&gt;",Таблица8[[#This Row],[Наименование]],"&lt;/option&gt;")</f>
        <v>&lt;option value=4340&gt;Акциз на автомобили легковые с мощностью двигателя свыше 367 кВт (500 л.с.)&lt;/option&gt;</v>
      </c>
    </row>
    <row r="49" spans="1:3" x14ac:dyDescent="0.25">
      <c r="A49" s="2">
        <v>4190</v>
      </c>
      <c r="B49" t="s">
        <v>1440</v>
      </c>
      <c r="C49" t="str">
        <f>_xlfn.CONCAT("&lt;option value=",Таблица8[[#This Row],[Код]],"&gt;",Таблица8[[#This Row],[Наименование]],"&lt;/option&gt;")</f>
        <v>&lt;option value=4190&gt;Акциз на мотоциклы с мощностью двигателя свыше 112,5 кВт (150 л. с.)&lt;/option&gt;</v>
      </c>
    </row>
    <row r="50" spans="1:3" x14ac:dyDescent="0.25">
      <c r="A50" s="2">
        <v>4040</v>
      </c>
      <c r="B50" t="s">
        <v>1487</v>
      </c>
      <c r="C50" t="str">
        <f>_xlfn.CONCAT("&lt;option value=",Таблица8[[#This Row],[Код]],"&gt;",Таблица8[[#This Row],[Наименование]],"&lt;/option&gt;")</f>
        <v>&lt;option value=4040&gt;Акциз на бензин автомобильный&lt;/option&gt;</v>
      </c>
    </row>
    <row r="51" spans="1:3" x14ac:dyDescent="0.25">
      <c r="A51" s="2">
        <v>4070</v>
      </c>
      <c r="B51" t="s">
        <v>1480</v>
      </c>
      <c r="C51" t="str">
        <f>_xlfn.CONCAT("&lt;option value=",Таблица8[[#This Row],[Код]],"&gt;",Таблица8[[#This Row],[Наименование]],"&lt;/option&gt;")</f>
        <v>&lt;option value=4070&gt;Акциз на дизельное топливо&lt;/option&gt;</v>
      </c>
    </row>
    <row r="52" spans="1:3" x14ac:dyDescent="0.25">
      <c r="A52" s="2">
        <v>4080</v>
      </c>
      <c r="B52" t="s">
        <v>1488</v>
      </c>
      <c r="C52" t="str">
        <f>_xlfn.CONCAT("&lt;option value=",Таблица8[[#This Row],[Код]],"&gt;",Таблица8[[#This Row],[Наименование]],"&lt;/option&gt;")</f>
        <v>&lt;option value=4080&gt;Акциз на моторные масла для дизельных и (или) карбюраторных (инжекторных) двигателей&lt;/option&gt;</v>
      </c>
    </row>
    <row r="53" spans="1:3" x14ac:dyDescent="0.25">
      <c r="A53" s="2">
        <v>4050</v>
      </c>
      <c r="B53" t="s">
        <v>1489</v>
      </c>
      <c r="C53" t="str">
        <f>_xlfn.CONCAT("&lt;option value=",Таблица8[[#This Row],[Код]],"&gt;",Таблица8[[#This Row],[Наименование]],"&lt;/option&gt;")</f>
        <v>&lt;option value=4050&gt;Акциз на прямогонный бензин&lt;/option&gt;</v>
      </c>
    </row>
    <row r="54" spans="1:3" x14ac:dyDescent="0.25">
      <c r="A54" s="2">
        <v>4260</v>
      </c>
      <c r="B54" t="s">
        <v>1490</v>
      </c>
      <c r="C54" t="str">
        <f>_xlfn.CONCAT("&lt;option value=",Таблица8[[#This Row],[Код]],"&gt;",Таблица8[[#This Row],[Наименование]],"&lt;/option&gt;")</f>
        <v>&lt;option value=4260&gt;Акциз на средние дистилляты&lt;/option&gt;</v>
      </c>
    </row>
    <row r="55" spans="1:3" x14ac:dyDescent="0.25">
      <c r="A55" s="2">
        <v>4270</v>
      </c>
      <c r="B55" t="s">
        <v>1491</v>
      </c>
      <c r="C55" t="str">
        <f>_xlfn.CONCAT("&lt;option value=",Таблица8[[#This Row],[Код]],"&gt;",Таблица8[[#This Row],[Наименование]],"&lt;/option&gt;")</f>
        <v>&lt;option value=4270&gt;Акциз на электронные системы доставки никотина&lt;/option&gt;</v>
      </c>
    </row>
    <row r="56" spans="1:3" x14ac:dyDescent="0.25">
      <c r="A56" s="2">
        <v>4280</v>
      </c>
      <c r="B56" t="s">
        <v>1492</v>
      </c>
      <c r="C56" t="str">
        <f>_xlfn.CONCAT("&lt;option value=",Таблица8[[#This Row],[Код]],"&gt;",Таблица8[[#This Row],[Наименование]],"&lt;/option&gt;")</f>
        <v>&lt;option value=4280&gt;Акциз на жидкости для электронных систем доставки никотина&lt;/option&gt;</v>
      </c>
    </row>
    <row r="57" spans="1:3" x14ac:dyDescent="0.25">
      <c r="A57" s="2">
        <v>4290</v>
      </c>
      <c r="B57" t="s">
        <v>1493</v>
      </c>
      <c r="C57" t="str">
        <f>_xlfn.CONCAT("&lt;option value=",Таблица8[[#This Row],[Код]],"&gt;",Таблица8[[#This Row],[Наименование]],"&lt;/option&gt;")</f>
        <v>&lt;option value=4290&gt;Акциз на табак (табачные изделия), предназначенный для потребления путем нагревания&lt;/option&gt;</v>
      </c>
    </row>
    <row r="58" spans="1:3" x14ac:dyDescent="0.25">
      <c r="A58" s="2">
        <v>7015</v>
      </c>
      <c r="B58" t="s">
        <v>1441</v>
      </c>
      <c r="C58" t="str">
        <f>_xlfn.CONCAT("&lt;option value=",Таблица8[[#This Row],[Код]],"&gt;",Таблица8[[#This Row],[Наименование]],"&lt;/option&gt;")</f>
        <v>&lt;option value=7015&gt;Средства от реализации конфискатов в части реализации материальных запасов по указанному имуществу&lt;/option&gt;</v>
      </c>
    </row>
    <row r="59" spans="1:3" x14ac:dyDescent="0.25">
      <c r="A59" s="2">
        <v>7030</v>
      </c>
      <c r="B59" t="s">
        <v>1442</v>
      </c>
      <c r="C59" t="str">
        <f>_xlfn.CONCAT("&lt;option value=",Таблица8[[#This Row],[Код]],"&gt;",Таблица8[[#This Row],[Наименование]],"&lt;/option&gt;")</f>
        <v>&lt;option value=7030&gt;Средства, полученные в результате применения мер гражданско-правовой и административной ответственности&lt;/option&gt;</v>
      </c>
    </row>
    <row r="60" spans="1:3" x14ac:dyDescent="0.25">
      <c r="A60" s="2">
        <v>7040</v>
      </c>
      <c r="B60" t="s">
        <v>1443</v>
      </c>
      <c r="C60" t="str">
        <f>_xlfn.CONCAT("&lt;option value=",Таблица8[[#This Row],[Код]],"&gt;",Таблица8[[#This Row],[Наименование]],"&lt;/option&gt;")</f>
        <v>&lt;option value=7040&gt;Средства, полученные в результате применения мер уголовной ответственности по делам, возбужденным таможенными органами&lt;/option&gt;</v>
      </c>
    </row>
    <row r="61" spans="1:3" x14ac:dyDescent="0.25">
      <c r="A61" s="2">
        <v>7024</v>
      </c>
      <c r="B61" t="s">
        <v>1444</v>
      </c>
      <c r="C61" t="str">
        <f>_xlfn.CONCAT("&lt;option value=",Таблица8[[#This Row],[Код]],"&gt;",Таблица8[[#This Row],[Наименование]],"&lt;/option&gt;")</f>
        <v>&lt;option value=7024&gt;Штрафы, за исключением штрафов за нарушение валютного законодательства Российской Федерации и актов органов валютного регулирования, назначаемых таможенными органами, и штрафов за нарушение законодательства Российской Федерации об основах конституционного строя Российской Федерации, о государственной власти Российской Федерации, о государственной службе Российской Федерации, о выборах и референдумах Российской Федерации, об Уполномоченном по правам человека в Российской Федерации&lt;/option&gt;</v>
      </c>
    </row>
    <row r="62" spans="1:3" x14ac:dyDescent="0.25">
      <c r="A62" s="2">
        <v>7025</v>
      </c>
      <c r="B62" t="s">
        <v>1445</v>
      </c>
      <c r="C62" t="str">
        <f>_xlfn.CONCAT("&lt;option value=",Таблица8[[#This Row],[Код]],"&gt;",Таблица8[[#This Row],[Наименование]],"&lt;/option&gt;")</f>
        <v>&lt;option value=7025&gt;Штрафы за нарушение валютного законодательства Российской Федерации и актов органов валютного регулирования, назначаемые таможенными органами&lt;/option&gt;</v>
      </c>
    </row>
    <row r="63" spans="1:3" x14ac:dyDescent="0.25">
      <c r="A63" s="2">
        <v>7026</v>
      </c>
      <c r="B63" t="s">
        <v>1446</v>
      </c>
      <c r="C63" t="str">
        <f>_xlfn.CONCAT("&lt;option value=",Таблица8[[#This Row],[Код]],"&gt;",Таблица8[[#This Row],[Наименование]],"&lt;/option&gt;")</f>
        <v>&lt;option value=7026&gt;Штрафы за нарушение законодательства Российской Федерации об основах конституционного строя Российской Федерации, о государственной власти Российской Федерации, о государственной службе Российской Федерации, о выборах и референдумах Российской Федерации, об Уполномоченном по правам человека в Российской Федерации&lt;/option&gt;</v>
      </c>
    </row>
    <row r="64" spans="1:3" x14ac:dyDescent="0.25">
      <c r="A64" s="2">
        <v>7027</v>
      </c>
      <c r="B64" t="s">
        <v>1447</v>
      </c>
      <c r="C64" t="str">
        <f>_xlfn.CONCAT("&lt;option value=",Таблица8[[#This Row],[Код]],"&gt;",Таблица8[[#This Row],[Наименование]],"&lt;/option&gt;")</f>
        <v>&lt;option value=7027&gt;Денежные взыскания (штрафы) за нарушение законодательства Российской Федерации о противодействии легализации (отмыванию) доходов, полученных преступным путем, и финансированию терроризма, об обороте наркотических и психотропных средств&lt;/option&gt;</v>
      </c>
    </row>
    <row r="65" spans="1:3" x14ac:dyDescent="0.25">
      <c r="A65" s="2">
        <v>7028</v>
      </c>
      <c r="B65" t="s">
        <v>1448</v>
      </c>
      <c r="C65" t="str">
        <f>_xlfn.CONCAT("&lt;option value=",Таблица8[[#This Row],[Код]],"&gt;",Таблица8[[#This Row],[Наименование]],"&lt;/option&gt;")</f>
        <v>&lt;option value=7028&gt;Денежные взыскания (штрафы) за нарушение законодательства Российской Федерации о государственном контроле за осуществлением международных автомобильных перевозок&lt;/option&gt;</v>
      </c>
    </row>
    <row r="66" spans="1:3" x14ac:dyDescent="0.25">
      <c r="A66" s="2">
        <v>7029</v>
      </c>
      <c r="B66" t="s">
        <v>1449</v>
      </c>
      <c r="C66" t="str">
        <f>_xlfn.CONCAT("&lt;option value=",Таблица8[[#This Row],[Код]],"&gt;",Таблица8[[#This Row],[Наименование]],"&lt;/option&gt;")</f>
        <v>&lt;option value=7029&gt;Денежные взыскания (штрафы) за нарушение лесного законодательства Российской Федерации на лесных участках, находящихся в федеральной собственности&lt;/option&gt;</v>
      </c>
    </row>
    <row r="67" spans="1:3" x14ac:dyDescent="0.25">
      <c r="A67" s="2">
        <v>7031</v>
      </c>
      <c r="B67" t="s">
        <v>1450</v>
      </c>
      <c r="C67" t="str">
        <f>_xlfn.CONCAT("&lt;option value=",Таблица8[[#This Row],[Код]],"&gt;",Таблица8[[#This Row],[Наименование]],"&lt;/option&gt;")</f>
        <v>&lt;option value=7031&gt;Денежные взыскания (штрафы) за административные правонарушения, посягающие на здоровье, предусмотренные Кодексом Российской Федерации об административных правонарушениях&lt;/option&gt;</v>
      </c>
    </row>
    <row r="68" spans="1:3" x14ac:dyDescent="0.25">
      <c r="A68" s="2">
        <v>9010</v>
      </c>
      <c r="B68" t="s">
        <v>1451</v>
      </c>
      <c r="C68" t="str">
        <f>_xlfn.CONCAT("&lt;option value=",Таблица8[[#This Row],[Код]],"&gt;",Таблица8[[#This Row],[Наименование]],"&lt;/option&gt;")</f>
        <v>&lt;option value=9010&gt;Субсидии и иные суммы, не уплаченные либо полученные прямо или косвенно в качестве выплат, льгот либо возмещений в связи с вывозом товаров с таможенной территории&lt;/option&gt;</v>
      </c>
    </row>
    <row r="69" spans="1:3" x14ac:dyDescent="0.25">
      <c r="A69" s="2">
        <v>9020</v>
      </c>
      <c r="B69" t="s">
        <v>1452</v>
      </c>
      <c r="C69" t="str">
        <f>_xlfn.CONCAT("&lt;option value=",Таблица8[[#This Row],[Код]],"&gt;",Таблица8[[#This Row],[Наименование]],"&lt;/option&gt;")</f>
        <v>&lt;option value=9020&gt;Иные виды платежей, взимание которых возложено на таможенные органы&lt;/option&gt;</v>
      </c>
    </row>
    <row r="70" spans="1:3" x14ac:dyDescent="0.25">
      <c r="A70" s="2">
        <v>9030</v>
      </c>
      <c r="B70" t="s">
        <v>1453</v>
      </c>
      <c r="C70" t="str">
        <f>_xlfn.CONCAT("&lt;option value=",Таблица8[[#This Row],[Код]],"&gt;",Таблица8[[#This Row],[Наименование]],"&lt;/option&gt;")</f>
        <v>&lt;option value=9030&gt;Прочие доходы от оказания платных услуг получателями средств и компенсации затрат&lt;/option&gt;</v>
      </c>
    </row>
    <row r="71" spans="1:3" x14ac:dyDescent="0.25">
      <c r="A71" s="2">
        <v>9040</v>
      </c>
      <c r="B71" t="s">
        <v>1454</v>
      </c>
      <c r="C71" t="str">
        <f>_xlfn.CONCAT("&lt;option value=",Таблица8[[#This Row],[Код]],"&gt;",Таблица8[[#This Row],[Наименование]],"&lt;/option&gt;")</f>
        <v>&lt;option value=9040&gt;Прочие неналоговые доходы&lt;/option&gt;</v>
      </c>
    </row>
    <row r="72" spans="1:3" x14ac:dyDescent="0.25">
      <c r="A72" s="2">
        <v>9050</v>
      </c>
      <c r="B72" t="s">
        <v>1455</v>
      </c>
      <c r="C72" t="str">
        <f>_xlfn.CONCAT("&lt;option value=",Таблица8[[#This Row],[Код]],"&gt;",Таблица8[[#This Row],[Наименование]],"&lt;/option&gt;")</f>
        <v>&lt;option value=9050&gt;Прочие поступления от внешнеэкономической деятельности&lt;/option&gt;</v>
      </c>
    </row>
    <row r="73" spans="1:3" x14ac:dyDescent="0.25">
      <c r="A73" s="2">
        <v>9070</v>
      </c>
      <c r="B73" t="s">
        <v>1456</v>
      </c>
      <c r="C73" t="str">
        <f>_xlfn.CONCAT("&lt;option value=",Таблица8[[#This Row],[Код]],"&gt;",Таблица8[[#This Row],[Наименование]],"&lt;/option&gt;")</f>
        <v>&lt;option value=9070&gt;Авансовые платежи в счет будущих таможенных и иных платежей&lt;/option&gt;</v>
      </c>
    </row>
    <row r="74" spans="1:3" x14ac:dyDescent="0.25">
      <c r="A74" s="2">
        <v>9080</v>
      </c>
      <c r="B74" t="s">
        <v>1457</v>
      </c>
      <c r="C74" t="str">
        <f>_xlfn.CONCAT("&lt;option value=",Таблица8[[#This Row],[Код]],"&gt;",Таблица8[[#This Row],[Наименование]],"&lt;/option&gt;")</f>
        <v>&lt;option value=9080&gt;Обеспечение исполнения обязанности по уплате таможенных пошлин, налогов, специальных, антидемпинговых, компенсационных пошлин, за исключением такого обеспечения, вносимого денежным залогом&lt;/option&gt;</v>
      </c>
    </row>
    <row r="75" spans="1:3" x14ac:dyDescent="0.25">
      <c r="A75" s="2">
        <v>9090</v>
      </c>
      <c r="B75" t="s">
        <v>1458</v>
      </c>
      <c r="C75" t="str">
        <f>_xlfn.CONCAT("&lt;option value=",Таблица8[[#This Row],[Код]],"&gt;",Таблица8[[#This Row],[Наименование]],"&lt;/option&gt;")</f>
        <v>&lt;option value=9090&gt;Денежный залог, внесенный в качестве обеспечения исполнения обязанности по уплате таможенных пошлин, налогов, специальных, антидемпинговых, компенсационных пошлин&lt;/option&gt;</v>
      </c>
    </row>
    <row r="76" spans="1:3" x14ac:dyDescent="0.25">
      <c r="A76" s="2">
        <v>9180</v>
      </c>
      <c r="B76" t="s">
        <v>1459</v>
      </c>
      <c r="C76" t="str">
        <f>_xlfn.CONCAT("&lt;option value=",Таблица8[[#This Row],[Код]],"&gt;",Таблица8[[#This Row],[Наименование]],"&lt;/option&gt;")</f>
        <v>&lt;option value=9180&gt;Сбор за стоимость бланка паспорта транспортного средства (паспорта шасси транспортного средства), реализуемого юридическим лицам, осуществляющим ввоз транспортных средств в Российскую Федерацию&lt;/option&gt;</v>
      </c>
    </row>
    <row r="77" spans="1:3" x14ac:dyDescent="0.25">
      <c r="A77" s="2">
        <v>9810</v>
      </c>
      <c r="B77" t="s">
        <v>1460</v>
      </c>
      <c r="C77" t="str">
        <f>_xlfn.CONCAT("&lt;option value=",Таблица8[[#This Row],[Код]],"&gt;",Таблица8[[#This Row],[Наименование]],"&lt;/option&gt;")</f>
        <v>&lt;option value=9810&gt;Обеспечение исполнения обязанностей юридического лица, осуществляющего деятельность в сфере таможенного дела в качестве таможенного представителя и таможенного перевозчика&lt;/option&gt;</v>
      </c>
    </row>
    <row r="78" spans="1:3" x14ac:dyDescent="0.25">
      <c r="A78" s="2">
        <v>9820</v>
      </c>
      <c r="B78" t="s">
        <v>1461</v>
      </c>
      <c r="C78" t="str">
        <f>_xlfn.CONCAT("&lt;option value=",Таблица8[[#This Row],[Код]],"&gt;",Таблица8[[#This Row],[Наименование]],"&lt;/option&gt;")</f>
        <v>&lt;option value=9820&gt;Обеспечение исполнения обязанностей юридического лица, осуществляющего деятельность в сфере таможенного дела в качестве таможенного представителя, и обеспечение исполнения обязанностей уполномоченного экономического оператора&lt;/option&gt;</v>
      </c>
    </row>
    <row r="79" spans="1:3" x14ac:dyDescent="0.25">
      <c r="A79" s="2">
        <v>9910</v>
      </c>
      <c r="B79" t="s">
        <v>1462</v>
      </c>
      <c r="C79" t="str">
        <f>_xlfn.CONCAT("&lt;option value=",Таблица8[[#This Row],[Код]],"&gt;",Таблица8[[#This Row],[Наименование]],"&lt;/option&gt;")</f>
        <v>&lt;option value=9910&gt;Обеспечение исполнения обязанностей юридического лица, осуществляющего деятельность в сфере таможенного дела в качестве таможенного представителя&lt;/option&gt;</v>
      </c>
    </row>
    <row r="80" spans="1:3" x14ac:dyDescent="0.25">
      <c r="A80" s="2">
        <v>9920</v>
      </c>
      <c r="B80" t="s">
        <v>1463</v>
      </c>
      <c r="C80" t="str">
        <f>_xlfn.CONCAT("&lt;option value=",Таблица8[[#This Row],[Код]],"&gt;",Таблица8[[#This Row],[Наименование]],"&lt;/option&gt;")</f>
        <v>&lt;option value=9920&gt;Обеспечение исполнения обязанностей юридического лица, осуществляющего деятельность в сфере таможенного дела в качестве таможенного перевозчика&lt;/option&gt;</v>
      </c>
    </row>
    <row r="81" spans="1:3" x14ac:dyDescent="0.25">
      <c r="A81" s="2">
        <v>9930</v>
      </c>
      <c r="B81" t="s">
        <v>1464</v>
      </c>
      <c r="C81" t="str">
        <f>_xlfn.CONCAT("&lt;option value=",Таблица8[[#This Row],[Код]],"&gt;",Таблица8[[#This Row],[Наименование]],"&lt;/option&gt;")</f>
        <v>&lt;option value=9930&gt;Обеспечение исполнения обязанностей юридического лица, осуществляющего деятельность в сфере таможенного дела в качестве владельца склада временного хранения&lt;/option&gt;</v>
      </c>
    </row>
    <row r="82" spans="1:3" x14ac:dyDescent="0.25">
      <c r="A82" s="2">
        <v>9940</v>
      </c>
      <c r="B82" t="s">
        <v>1465</v>
      </c>
      <c r="C82" t="str">
        <f>_xlfn.CONCAT("&lt;option value=",Таблица8[[#This Row],[Код]],"&gt;",Таблица8[[#This Row],[Наименование]],"&lt;/option&gt;")</f>
        <v>&lt;option value=9940&gt;Обеспечение исполнения обязанностей юридического лица, осуществляющего деятельность в сфере таможенного дела в качестве владельца таможенного склада&lt;/option&gt;</v>
      </c>
    </row>
    <row r="83" spans="1:3" x14ac:dyDescent="0.25">
      <c r="A83" s="2">
        <v>9950</v>
      </c>
      <c r="B83" t="s">
        <v>1466</v>
      </c>
      <c r="C83" t="str">
        <f>_xlfn.CONCAT("&lt;option value=",Таблица8[[#This Row],[Код]],"&gt;",Таблица8[[#This Row],[Наименование]],"&lt;/option&gt;")</f>
        <v>&lt;option value=9950&gt;Обеспечение исполнения обязанностей юридического лица, осуществляющего деятельность в сфере таможенного дела в качестве владельца магазина беспошлинной торговли&lt;/option&gt;</v>
      </c>
    </row>
    <row r="84" spans="1:3" x14ac:dyDescent="0.25">
      <c r="A84" s="2">
        <v>9960</v>
      </c>
      <c r="B84" t="s">
        <v>1467</v>
      </c>
      <c r="C84" t="str">
        <f>_xlfn.CONCAT("&lt;option value=",Таблица8[[#This Row],[Код]],"&gt;",Таблица8[[#This Row],[Наименование]],"&lt;/option&gt;")</f>
        <v>&lt;option value=9960&gt;Обеспечение исполнения обязанностей уполномоченного экономического оператора&lt;/option&gt;</v>
      </c>
    </row>
    <row r="85" spans="1:3" x14ac:dyDescent="0.25">
      <c r="A85" s="2">
        <v>9970</v>
      </c>
      <c r="B85" t="s">
        <v>1468</v>
      </c>
      <c r="C85" t="str">
        <f>_xlfn.CONCAT("&lt;option value=",Таблица8[[#This Row],[Код]],"&gt;",Таблица8[[#This Row],[Наименование]],"&lt;/option&gt;")</f>
        <v>&lt;option value=9970&gt;Обеспечение исполнения обязанностей юридического лица, осуществляющего деятельность в сфере таможенного дела в качестве владельца свободного склада&lt;/option&gt;</v>
      </c>
    </row>
    <row r="86" spans="1:3" x14ac:dyDescent="0.25">
      <c r="A86" s="2">
        <v>9980</v>
      </c>
      <c r="B86" t="s">
        <v>1469</v>
      </c>
      <c r="C86" t="str">
        <f>_xlfn.CONCAT("&lt;option value=",Таблица8[[#This Row],[Код]],"&gt;",Таблица8[[#This Row],[Наименование]],"&lt;/option&gt;")</f>
        <v>&lt;option value=9980&gt;Обеспечение исполнения обязанностей юридического лица, осуществляющего деятельность в сфере таможенного дела в качестве таможенного перевозчика, и обеспечение исполнения обязанностей уполномоченного экономического оператора&lt;/option&gt;</v>
      </c>
    </row>
    <row r="87" spans="1:3" x14ac:dyDescent="0.25">
      <c r="A87" s="2">
        <v>9990</v>
      </c>
      <c r="B87" t="s">
        <v>1470</v>
      </c>
      <c r="C87" t="str">
        <f>_xlfn.CONCAT("&lt;option value=",Таблица8[[#This Row],[Код]],"&gt;",Таблица8[[#This Row],[Наименование]],"&lt;/option&gt;")</f>
        <v>&lt;option value=9990&gt;Обеспечение исполнения обязанностей юридического лица, осуществляющего деятельность в сфере таможенного дела в качестве таможенного представителя и таможенного перевозчика, и обеспечение исполнения обязанностей уполномоченного экономического оператора&lt;/option&gt;</v>
      </c>
    </row>
    <row r="88" spans="1:3" x14ac:dyDescent="0.25">
      <c r="A88" s="2">
        <v>9100</v>
      </c>
      <c r="B88" t="s">
        <v>1471</v>
      </c>
      <c r="C88" t="str">
        <f>_xlfn.CONCAT("&lt;option value=",Таблица8[[#This Row],[Код]],"&gt;",Таблица8[[#This Row],[Наименование]],"&lt;/option&gt;")</f>
        <v>&lt;option value=9100&gt;Денежный залог, внесенный в качестве обеспечения исполнения обязательств организации об использовании приобретенных акцизных марок, по которым обязательство организации не исполнено&lt;/option&gt;</v>
      </c>
    </row>
    <row r="89" spans="1:3" x14ac:dyDescent="0.25">
      <c r="A89" s="2">
        <v>9110</v>
      </c>
      <c r="B89" t="s">
        <v>1472</v>
      </c>
      <c r="C89" t="str">
        <f>_xlfn.CONCAT("&lt;option value=",Таблица8[[#This Row],[Код]],"&gt;",Таблица8[[#This Row],[Наименование]],"&lt;/option&gt;")</f>
        <v>&lt;option value=9110&gt;Средства, уплачиваемые импортерами таможенным органам за выдачу акцизных марок&lt;/option&gt;</v>
      </c>
    </row>
    <row r="90" spans="1:3" x14ac:dyDescent="0.25">
      <c r="A90" s="2">
        <v>9120</v>
      </c>
      <c r="B90" t="s">
        <v>1473</v>
      </c>
      <c r="C90" t="str">
        <f>_xlfn.CONCAT("&lt;option value=",Таблица8[[#This Row],[Код]],"&gt;",Таблица8[[#This Row],[Наименование]],"&lt;/option&gt;")</f>
        <v>&lt;option value=9120&gt;Утилизационный сбор, уплачиваемый за колесные транспортные средства (шасси) и прицепы к ним, ввозимые в Российскую Федерацию, кроме колесных транспортных средств (шасси) и прицепов к ним, ввозимых с территории Республики Беларусь&lt;/option&gt;</v>
      </c>
    </row>
    <row r="91" spans="1:3" x14ac:dyDescent="0.25">
      <c r="A91" s="2">
        <v>9130</v>
      </c>
      <c r="B91" t="s">
        <v>1474</v>
      </c>
      <c r="C91" t="str">
        <f>_xlfn.CONCAT("&lt;option value=",Таблица8[[#This Row],[Код]],"&gt;",Таблица8[[#This Row],[Наименование]],"&lt;/option&gt;")</f>
        <v>&lt;option value=9130&gt;Утилизационный сбор, уплачиваемый за колесные транспортные средства (шасси) и прицепы к ним, ввозимые в Российскую Федерацию с территории Республики Беларусь&lt;/option&gt;</v>
      </c>
    </row>
    <row r="92" spans="1:3" x14ac:dyDescent="0.25">
      <c r="A92" s="2">
        <v>9150</v>
      </c>
      <c r="B92" t="s">
        <v>1475</v>
      </c>
      <c r="C92" t="str">
        <f>_xlfn.CONCAT("&lt;option value=",Таблица8[[#This Row],[Код]],"&gt;",Таблица8[[#This Row],[Наименование]],"&lt;/option&gt;")</f>
        <v>&lt;option value=9150&gt;Утилизационный сбор, уплачиваемый за самоходные машины и прицепы к ним, ввозимые в Российскую Федерацию, кроме самоходных машин и прицепов к ним, ввозимых с территории Республики Беларусь&lt;/option&gt;</v>
      </c>
    </row>
    <row r="93" spans="1:3" x14ac:dyDescent="0.25">
      <c r="A93" s="2">
        <v>9160</v>
      </c>
      <c r="B93" t="s">
        <v>1476</v>
      </c>
      <c r="C93" t="str">
        <f>_xlfn.CONCAT("&lt;option value=",Таблица8[[#This Row],[Код]],"&gt;",Таблица8[[#This Row],[Наименование]],"&lt;/option&gt;")</f>
        <v>&lt;option value=9160&gt;Утилизационный сбор, уплачиваемый за самоходные машины и прицепы к ним, ввозимые в Российскую Федерацию с территории Республики Беларусь&lt;/option&gt;</v>
      </c>
    </row>
    <row r="94" spans="1:3" x14ac:dyDescent="0.25">
      <c r="A94" s="2">
        <v>9140</v>
      </c>
      <c r="B94" t="s">
        <v>1477</v>
      </c>
      <c r="C94" t="str">
        <f>_xlfn.CONCAT("&lt;option value=",Таблица8[[#This Row],[Код]],"&gt;",Таблица8[[#This Row],[Наименование]],"&lt;/option&gt;")</f>
        <v>&lt;option value=9140&gt;Государственная пошлина за принятие предварительных решений по классификации товаров по ТН ВЭД ЕАЭС&lt;/option&gt;</v>
      </c>
    </row>
    <row r="95" spans="1:3" x14ac:dyDescent="0.25">
      <c r="A95" s="2">
        <v>9170</v>
      </c>
      <c r="B95" t="s">
        <v>1478</v>
      </c>
      <c r="C95" t="str">
        <f>_xlfn.CONCAT("&lt;option value=",Таблица8[[#This Row],[Код]],"&gt;",Таблица8[[#This Row],[Наименование]],"&lt;/option&gt;")</f>
        <v>&lt;option value=9170&gt;Государственная пошлина за выдачу акцизных марок с двухмерным штриховым кодом, содержащим идентификатор единой государственной автоматизированной информационной системы учета объема производства и оборота этилового спирта, алкогольной и спиртосодержащей продукции для маркировки алкогольной продукции&lt;/option&gt;</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Страны мира</vt:lpstr>
      <vt:lpstr>Валюты</vt:lpstr>
      <vt:lpstr>Процедуры</vt:lpstr>
      <vt:lpstr>Виды транспорта</vt:lpstr>
      <vt:lpstr>Особенности декларирования</vt:lpstr>
      <vt:lpstr>Документы и сведения</vt:lpstr>
      <vt:lpstr>Документы о личности</vt:lpstr>
      <vt:lpstr>Условия поставки</vt:lpstr>
      <vt:lpstr>Платежи</vt:lpstr>
      <vt:lpstr>СП</vt:lpstr>
      <vt:lpstr>Способы уплаты</vt:lpstr>
      <vt:lpstr>Места</vt:lpstr>
      <vt:lpstr>Упаковка</vt:lpstr>
      <vt:lpstr> Характер сделки</vt:lpstr>
      <vt:lpstr>Особенности сделки</vt:lpstr>
      <vt:lpstr>Особенности перемещения</vt:lpstr>
      <vt:lpstr>Доп.там.инф.</vt:lpstr>
      <vt:lpstr>Преференции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KHODZHA</dc:creator>
  <cp:lastModifiedBy>KHODZHA</cp:lastModifiedBy>
  <dcterms:created xsi:type="dcterms:W3CDTF">2021-11-21T18:27:28Z</dcterms:created>
  <dcterms:modified xsi:type="dcterms:W3CDTF">2022-04-06T18:14:19Z</dcterms:modified>
</cp:coreProperties>
</file>