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8548295-CE48-4D85-A83A-ABE73B2860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LD" sheetId="1" r:id="rId1"/>
    <sheet name="INVENTORY" sheetId="2" r:id="rId2"/>
    <sheet name="SUPPLIERS" sheetId="3" r:id="rId3"/>
    <sheet name="PRICE- NOW" sheetId="4" r:id="rId4"/>
    <sheet name="COSTING" sheetId="5" r:id="rId5"/>
  </sheets>
  <calcPr calcId="191029"/>
</workbook>
</file>

<file path=xl/calcChain.xml><?xml version="1.0" encoding="utf-8"?>
<calcChain xmlns="http://schemas.openxmlformats.org/spreadsheetml/2006/main">
  <c r="L85" i="5" l="1"/>
  <c r="L80" i="5"/>
  <c r="L74" i="5"/>
  <c r="L69" i="5"/>
  <c r="L64" i="5"/>
  <c r="L59" i="5"/>
  <c r="L54" i="5"/>
  <c r="L48" i="5"/>
  <c r="L43" i="5"/>
  <c r="L38" i="5"/>
  <c r="L33" i="5"/>
  <c r="L28" i="5"/>
  <c r="K13" i="5"/>
  <c r="J13" i="5"/>
  <c r="D26" i="4"/>
  <c r="D25" i="4"/>
  <c r="D24" i="4"/>
  <c r="D23" i="4"/>
  <c r="E17" i="4"/>
  <c r="D17" i="4"/>
  <c r="B17" i="4"/>
  <c r="B16" i="4"/>
  <c r="D16" i="4" s="1"/>
  <c r="E16" i="4" s="1"/>
  <c r="E15" i="4"/>
  <c r="D15" i="4"/>
  <c r="E13" i="4"/>
  <c r="D13" i="4"/>
  <c r="B13" i="4"/>
  <c r="E12" i="4"/>
  <c r="D12" i="4"/>
  <c r="B12" i="4"/>
  <c r="D11" i="4"/>
  <c r="E11" i="4" s="1"/>
  <c r="E9" i="4"/>
  <c r="D9" i="4"/>
  <c r="B9" i="4"/>
  <c r="E8" i="4"/>
  <c r="D8" i="4"/>
  <c r="B8" i="4"/>
  <c r="E7" i="4"/>
  <c r="D7" i="4"/>
  <c r="E5" i="4"/>
  <c r="D5" i="4"/>
  <c r="E4" i="4"/>
  <c r="D4" i="4"/>
  <c r="E3" i="4"/>
  <c r="D3" i="4"/>
  <c r="Q29" i="2"/>
  <c r="K21" i="2"/>
  <c r="E520" i="1"/>
  <c r="E519" i="1"/>
  <c r="E517" i="1"/>
  <c r="E516" i="1"/>
  <c r="E515" i="1"/>
  <c r="E513" i="1"/>
  <c r="E512" i="1"/>
  <c r="E511" i="1"/>
  <c r="E510" i="1"/>
  <c r="E509" i="1"/>
  <c r="E507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I304" i="1"/>
  <c r="E304" i="1"/>
  <c r="E303" i="1"/>
  <c r="G302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1" i="1"/>
  <c r="E240" i="1"/>
  <c r="E239" i="1"/>
  <c r="E238" i="1"/>
  <c r="E237" i="1"/>
  <c r="E236" i="1"/>
  <c r="E235" i="1"/>
  <c r="E234" i="1"/>
  <c r="E233" i="1"/>
  <c r="E232" i="1"/>
  <c r="E231" i="1"/>
  <c r="J230" i="1"/>
  <c r="E230" i="1"/>
  <c r="J229" i="1"/>
  <c r="E229" i="1"/>
  <c r="J228" i="1"/>
  <c r="E228" i="1"/>
  <c r="J227" i="1"/>
  <c r="E227" i="1"/>
  <c r="E226" i="1"/>
  <c r="J225" i="1"/>
  <c r="E225" i="1"/>
  <c r="J224" i="1"/>
  <c r="E224" i="1"/>
  <c r="J223" i="1"/>
  <c r="J222" i="1"/>
  <c r="E222" i="1"/>
  <c r="E221" i="1"/>
  <c r="E220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5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96" i="1"/>
  <c r="E95" i="1"/>
  <c r="E94" i="1"/>
  <c r="E93" i="1"/>
  <c r="E92" i="1"/>
  <c r="E91" i="1"/>
  <c r="E90" i="1"/>
  <c r="E89" i="1"/>
  <c r="E88" i="1"/>
  <c r="E86" i="1"/>
  <c r="E85" i="1"/>
  <c r="E83" i="1"/>
  <c r="E82" i="1"/>
  <c r="E81" i="1"/>
  <c r="E80" i="1"/>
  <c r="E79" i="1"/>
  <c r="J78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S35" i="1"/>
  <c r="P35" i="1"/>
  <c r="O35" i="1"/>
  <c r="L35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3" i="1"/>
  <c r="G13" i="1" s="1"/>
  <c r="E12" i="1"/>
  <c r="G12" i="1" s="1"/>
  <c r="G11" i="1"/>
  <c r="E11" i="1"/>
  <c r="E10" i="1"/>
  <c r="G10" i="1" s="1"/>
  <c r="G9" i="1"/>
  <c r="E8" i="1"/>
  <c r="G8" i="1" s="1"/>
  <c r="K7" i="1"/>
  <c r="G7" i="1"/>
  <c r="E7" i="1"/>
  <c r="K6" i="1"/>
  <c r="G6" i="1"/>
  <c r="E6" i="1"/>
  <c r="K5" i="1"/>
  <c r="E5" i="1"/>
  <c r="G5" i="1" s="1"/>
</calcChain>
</file>

<file path=xl/sharedStrings.xml><?xml version="1.0" encoding="utf-8"?>
<sst xmlns="http://schemas.openxmlformats.org/spreadsheetml/2006/main" count="767" uniqueCount="432">
  <si>
    <t>PRODUCT PER BOXES</t>
  </si>
  <si>
    <t>CAPITAL</t>
  </si>
  <si>
    <t>SELLING PRICE</t>
  </si>
  <si>
    <t>MINIMUM RETURN OF INVESTMENT</t>
  </si>
  <si>
    <t>CLASSIC</t>
  </si>
  <si>
    <t>FOR  10 BOXES</t>
  </si>
  <si>
    <t>MILLENIAL'S BOX (6PCS) 265g</t>
  </si>
  <si>
    <t>MILLENIAL'S BOX (9PCS) 400g</t>
  </si>
  <si>
    <t>BIG BOXES (4PCS)</t>
  </si>
  <si>
    <t>BIG BOXES (8PCS)</t>
  </si>
  <si>
    <t>PREMIUM</t>
  </si>
  <si>
    <t>350 G MILLENIAL'S BOXES (6PCS)</t>
  </si>
  <si>
    <t>420 G MILLENIAL'S BOXES (9PCS)</t>
  </si>
  <si>
    <t xml:space="preserve">DATE </t>
  </si>
  <si>
    <t>RETURN OF INVESTMENT</t>
  </si>
  <si>
    <t>OPERATIONAL FEES</t>
  </si>
  <si>
    <t>INCOME STATEMENT</t>
  </si>
  <si>
    <t>ARRANGED DELIVERY</t>
  </si>
  <si>
    <t>PETTY CASH FOR ARRANGED DELIVERY</t>
  </si>
  <si>
    <t>EMERGENCY NAGASTOS SA CAPITAL</t>
  </si>
  <si>
    <t>ON HAND CAPITAL</t>
  </si>
  <si>
    <t>butter</t>
  </si>
  <si>
    <t>sf</t>
  </si>
  <si>
    <t>box</t>
  </si>
  <si>
    <t>rene</t>
  </si>
  <si>
    <t>rene freebie 6 mini</t>
  </si>
  <si>
    <t>kuya kobe</t>
  </si>
  <si>
    <t>.</t>
  </si>
  <si>
    <t>ate aps</t>
  </si>
  <si>
    <t>weng</t>
  </si>
  <si>
    <t xml:space="preserve">weng freebie </t>
  </si>
  <si>
    <t>ate mae ann</t>
  </si>
  <si>
    <t>kapitbahay</t>
  </si>
  <si>
    <t>reserve prisa</t>
  </si>
  <si>
    <t>mam dyna 1 pm</t>
  </si>
  <si>
    <t>nasayang</t>
  </si>
  <si>
    <t>freebie + box</t>
  </si>
  <si>
    <t>aling poba 3pm</t>
  </si>
  <si>
    <t>ate joy</t>
  </si>
  <si>
    <t>emerald 1pm</t>
  </si>
  <si>
    <t xml:space="preserve">krissa </t>
  </si>
  <si>
    <t xml:space="preserve">joyfriend </t>
  </si>
  <si>
    <t>Cedrick</t>
  </si>
  <si>
    <t>tita joyce with dagdag</t>
  </si>
  <si>
    <t>extra box</t>
  </si>
  <si>
    <t xml:space="preserve">tito lito </t>
  </si>
  <si>
    <t xml:space="preserve">extra box </t>
  </si>
  <si>
    <t>tita jas 12 pcs mix</t>
  </si>
  <si>
    <t xml:space="preserve">tita cecille </t>
  </si>
  <si>
    <t xml:space="preserve"> </t>
  </si>
  <si>
    <t xml:space="preserve">mama 15 pcs </t>
  </si>
  <si>
    <t xml:space="preserve">15 pcs </t>
  </si>
  <si>
    <t xml:space="preserve">                                                                                                                                                                                     </t>
  </si>
  <si>
    <t xml:space="preserve">Sophia </t>
  </si>
  <si>
    <t>Marlou 8 big</t>
  </si>
  <si>
    <t xml:space="preserve"> 8 big</t>
  </si>
  <si>
    <t>8 big</t>
  </si>
  <si>
    <t>one extra box</t>
  </si>
  <si>
    <t>USA</t>
  </si>
  <si>
    <t>boss bae</t>
  </si>
  <si>
    <t>ikoy</t>
  </si>
  <si>
    <t xml:space="preserve"> c</t>
  </si>
  <si>
    <t>kuya rajes</t>
  </si>
  <si>
    <t>tita eugene</t>
  </si>
  <si>
    <t>tita theng</t>
  </si>
  <si>
    <t>duloy</t>
  </si>
  <si>
    <t>mon</t>
  </si>
  <si>
    <t>ig</t>
  </si>
  <si>
    <t>lovely</t>
  </si>
  <si>
    <t>Mikah</t>
  </si>
  <si>
    <t>Yana</t>
  </si>
  <si>
    <t>ekang</t>
  </si>
  <si>
    <t>mader</t>
  </si>
  <si>
    <t xml:space="preserve">ate aps </t>
  </si>
  <si>
    <t>daryll</t>
  </si>
  <si>
    <t xml:space="preserve">paolynne </t>
  </si>
  <si>
    <t>ig 2</t>
  </si>
  <si>
    <t>bossbae</t>
  </si>
  <si>
    <t>danna</t>
  </si>
  <si>
    <t>mariam</t>
  </si>
  <si>
    <t>andi</t>
  </si>
  <si>
    <t xml:space="preserve">ikoy </t>
  </si>
  <si>
    <t>theng</t>
  </si>
  <si>
    <t>jannah</t>
  </si>
  <si>
    <t>lynn</t>
  </si>
  <si>
    <t>lianna</t>
  </si>
  <si>
    <t>nana</t>
  </si>
  <si>
    <t>ging</t>
  </si>
  <si>
    <t>pacita</t>
  </si>
  <si>
    <t>karen</t>
  </si>
  <si>
    <t>tina</t>
  </si>
  <si>
    <t>alyssa</t>
  </si>
  <si>
    <t>te dids</t>
  </si>
  <si>
    <t xml:space="preserve">jhing </t>
  </si>
  <si>
    <t>jelly</t>
  </si>
  <si>
    <t>che</t>
  </si>
  <si>
    <t>kaibigan</t>
  </si>
  <si>
    <t>tess</t>
  </si>
  <si>
    <t>lanie</t>
  </si>
  <si>
    <t xml:space="preserve">boie </t>
  </si>
  <si>
    <t>Kiana</t>
  </si>
  <si>
    <t>prisa</t>
  </si>
  <si>
    <t>joseth</t>
  </si>
  <si>
    <t xml:space="preserve">hazel </t>
  </si>
  <si>
    <t>mitzi</t>
  </si>
  <si>
    <t>jeanne</t>
  </si>
  <si>
    <t>hgab</t>
  </si>
  <si>
    <t>maisel</t>
  </si>
  <si>
    <t>kiana</t>
  </si>
  <si>
    <t>joy</t>
  </si>
  <si>
    <t xml:space="preserve">regine </t>
  </si>
  <si>
    <t>white -5</t>
  </si>
  <si>
    <t>ging order</t>
  </si>
  <si>
    <t>gladen</t>
  </si>
  <si>
    <t>paulin</t>
  </si>
  <si>
    <t xml:space="preserve">niki </t>
  </si>
  <si>
    <t>jhulia</t>
  </si>
  <si>
    <t>shikara</t>
  </si>
  <si>
    <t>jessica</t>
  </si>
  <si>
    <t>ante edna</t>
  </si>
  <si>
    <t>dana</t>
  </si>
  <si>
    <t>manong</t>
  </si>
  <si>
    <t xml:space="preserve">jean </t>
  </si>
  <si>
    <t>niko santos</t>
  </si>
  <si>
    <t>lana</t>
  </si>
  <si>
    <t>erika</t>
  </si>
  <si>
    <t>efren</t>
  </si>
  <si>
    <t xml:space="preserve">reenalie </t>
  </si>
  <si>
    <t xml:space="preserve">maria </t>
  </si>
  <si>
    <t>ederlie</t>
  </si>
  <si>
    <t>jem</t>
  </si>
  <si>
    <t>david</t>
  </si>
  <si>
    <t>polin</t>
  </si>
  <si>
    <t>eugene</t>
  </si>
  <si>
    <t xml:space="preserve">mika </t>
  </si>
  <si>
    <t>kat</t>
  </si>
  <si>
    <t>edna</t>
  </si>
  <si>
    <t>zhia</t>
  </si>
  <si>
    <t>kristel</t>
  </si>
  <si>
    <t>ghen</t>
  </si>
  <si>
    <t>sofia</t>
  </si>
  <si>
    <t>lai</t>
  </si>
  <si>
    <t>almie</t>
  </si>
  <si>
    <t>eve</t>
  </si>
  <si>
    <t>judith</t>
  </si>
  <si>
    <t>apo</t>
  </si>
  <si>
    <t>joyce</t>
  </si>
  <si>
    <t xml:space="preserve"> marie</t>
  </si>
  <si>
    <t>eduardo</t>
  </si>
  <si>
    <t>izan</t>
  </si>
  <si>
    <t>triz</t>
  </si>
  <si>
    <t>angel</t>
  </si>
  <si>
    <t>mariel</t>
  </si>
  <si>
    <t>jeannie</t>
  </si>
  <si>
    <t>maribel</t>
  </si>
  <si>
    <t>rona</t>
  </si>
  <si>
    <t>mika</t>
  </si>
  <si>
    <t>kate</t>
  </si>
  <si>
    <t>carlos</t>
  </si>
  <si>
    <t>joa na</t>
  </si>
  <si>
    <t>yana</t>
  </si>
  <si>
    <t>dada</t>
  </si>
  <si>
    <t>josh</t>
  </si>
  <si>
    <t xml:space="preserve">INGREDIENTS </t>
  </si>
  <si>
    <t>volume</t>
  </si>
  <si>
    <t>price</t>
  </si>
  <si>
    <t>plus DF</t>
  </si>
  <si>
    <t>Where</t>
  </si>
  <si>
    <t>OTHERS</t>
  </si>
  <si>
    <t>all purpose flour</t>
  </si>
  <si>
    <t>1kg</t>
  </si>
  <si>
    <t>6th st</t>
  </si>
  <si>
    <t>box 8 x 8x x 3 white</t>
  </si>
  <si>
    <t>20 pcs</t>
  </si>
  <si>
    <t>RM</t>
  </si>
  <si>
    <t>bread flour</t>
  </si>
  <si>
    <t>FB Bfgen</t>
  </si>
  <si>
    <t>Box 7x7x3 white</t>
  </si>
  <si>
    <t>white sugar</t>
  </si>
  <si>
    <t xml:space="preserve">6th st </t>
  </si>
  <si>
    <t xml:space="preserve">box 8 1/2 </t>
  </si>
  <si>
    <t>salt iodized</t>
  </si>
  <si>
    <t>50g</t>
  </si>
  <si>
    <t>gift cars</t>
  </si>
  <si>
    <t xml:space="preserve">1 pc </t>
  </si>
  <si>
    <t>tita weng</t>
  </si>
  <si>
    <t>Egg</t>
  </si>
  <si>
    <t>1 pc</t>
  </si>
  <si>
    <t>packaging sticker</t>
  </si>
  <si>
    <t>butterup</t>
  </si>
  <si>
    <t>robinsons</t>
  </si>
  <si>
    <t xml:space="preserve">tape </t>
  </si>
  <si>
    <t>powdered milk</t>
  </si>
  <si>
    <t>Parchment/wax pa</t>
  </si>
  <si>
    <t>394 in</t>
  </si>
  <si>
    <t>gastro</t>
  </si>
  <si>
    <t>dapat instant yeast</t>
  </si>
  <si>
    <t>500g</t>
  </si>
  <si>
    <t>Water</t>
  </si>
  <si>
    <t>per day</t>
  </si>
  <si>
    <t>bread improver</t>
  </si>
  <si>
    <t>Gas</t>
  </si>
  <si>
    <t>10/24pcsmini</t>
  </si>
  <si>
    <t>warm water</t>
  </si>
  <si>
    <t>palengke</t>
  </si>
  <si>
    <t>Piping bag</t>
  </si>
  <si>
    <t>100pcs</t>
  </si>
  <si>
    <t>shopee</t>
  </si>
  <si>
    <t>Tissue</t>
  </si>
  <si>
    <t>FILLING</t>
  </si>
  <si>
    <t>Gloves</t>
  </si>
  <si>
    <t>cinnamon</t>
  </si>
  <si>
    <t>250g</t>
  </si>
  <si>
    <t>Dishwash soap</t>
  </si>
  <si>
    <t>puregold</t>
  </si>
  <si>
    <t>brown sugar</t>
  </si>
  <si>
    <t>Alcohol</t>
  </si>
  <si>
    <t>Electric</t>
  </si>
  <si>
    <t>2/24pcsmini</t>
  </si>
  <si>
    <t>(gabi, glutionous, condensed)</t>
  </si>
  <si>
    <t xml:space="preserve">1 pc/600 </t>
  </si>
  <si>
    <t>Batteries</t>
  </si>
  <si>
    <t>oil and extra flour</t>
  </si>
  <si>
    <t>2 bowls</t>
  </si>
  <si>
    <t>lumang damit</t>
  </si>
  <si>
    <t>CREAM CHEESE</t>
  </si>
  <si>
    <t>all purpose nestle cream</t>
  </si>
  <si>
    <t>250 ml</t>
  </si>
  <si>
    <t>vanilla</t>
  </si>
  <si>
    <t>120 ml</t>
  </si>
  <si>
    <t>cream cheese</t>
  </si>
  <si>
    <t>220g</t>
  </si>
  <si>
    <t>5 kg</t>
  </si>
  <si>
    <t>kht 4 lng</t>
  </si>
  <si>
    <t>golden brown sugar</t>
  </si>
  <si>
    <t>5kg</t>
  </si>
  <si>
    <t>khit 4</t>
  </si>
  <si>
    <t>try</t>
  </si>
  <si>
    <t xml:space="preserve">oleo butter unsalted </t>
  </si>
  <si>
    <t>2pcs</t>
  </si>
  <si>
    <t>OG</t>
  </si>
  <si>
    <t>15kg</t>
  </si>
  <si>
    <t>Cream cheese</t>
  </si>
  <si>
    <t>saf instant dry yeasr</t>
  </si>
  <si>
    <t>500g\</t>
  </si>
  <si>
    <t>Glazed</t>
  </si>
  <si>
    <t>Powdered sugar</t>
  </si>
  <si>
    <t>2kg</t>
  </si>
  <si>
    <t>vanilla extract</t>
  </si>
  <si>
    <t>light corn syrup</t>
  </si>
  <si>
    <t xml:space="preserve">750 ml </t>
  </si>
  <si>
    <t>shoppee</t>
  </si>
  <si>
    <t>coffee</t>
  </si>
  <si>
    <t>coffee granules</t>
  </si>
  <si>
    <t>2g</t>
  </si>
  <si>
    <t>choco syrup</t>
  </si>
  <si>
    <t>355ml</t>
  </si>
  <si>
    <t>Chocolate Syrup • P145.00</t>
  </si>
  <si>
    <t>oreo</t>
  </si>
  <si>
    <t>crushed oreos</t>
  </si>
  <si>
    <t>454g</t>
  </si>
  <si>
    <t>salted caramel</t>
  </si>
  <si>
    <t>skinless peanuts</t>
  </si>
  <si>
    <t>puregold/robinsons</t>
  </si>
  <si>
    <t>nestle cream</t>
  </si>
  <si>
    <t xml:space="preserve">7th st </t>
  </si>
  <si>
    <t>Caramel Syrup • P148.00</t>
  </si>
  <si>
    <t xml:space="preserve">salt </t>
  </si>
  <si>
    <t>chonutty</t>
  </si>
  <si>
    <t>1 pack .236 x 175</t>
  </si>
  <si>
    <t xml:space="preserve">puregold  </t>
  </si>
  <si>
    <t>matcha</t>
  </si>
  <si>
    <t>matcha powder</t>
  </si>
  <si>
    <t>creamcheese</t>
  </si>
  <si>
    <t>pocky wafers</t>
  </si>
  <si>
    <t>35g</t>
  </si>
  <si>
    <t>ubae crème</t>
  </si>
  <si>
    <t>ube powder</t>
  </si>
  <si>
    <t xml:space="preserve">gastro </t>
  </si>
  <si>
    <t>pinipig crunch</t>
  </si>
  <si>
    <t>100g</t>
  </si>
  <si>
    <t>maple</t>
  </si>
  <si>
    <t>check robinsons</t>
  </si>
  <si>
    <t>maple syrup</t>
  </si>
  <si>
    <t>450g</t>
  </si>
  <si>
    <t>powdered sugar</t>
  </si>
  <si>
    <t>pecans</t>
  </si>
  <si>
    <t>nutella</t>
  </si>
  <si>
    <t>950g</t>
  </si>
  <si>
    <t>alcapone</t>
  </si>
  <si>
    <t xml:space="preserve">Delicatesse white Chocolate Chips </t>
  </si>
  <si>
    <t>1000g</t>
  </si>
  <si>
    <t>almond slices</t>
  </si>
  <si>
    <t>blueberry</t>
  </si>
  <si>
    <t>lotus</t>
  </si>
  <si>
    <t>choco smores</t>
  </si>
  <si>
    <t>deli grahams</t>
  </si>
  <si>
    <t>lotus and spread</t>
  </si>
  <si>
    <t>mini mallows</t>
  </si>
  <si>
    <t>dla blueberry</t>
  </si>
  <si>
    <t>630g</t>
  </si>
  <si>
    <t>bottled coffee</t>
  </si>
  <si>
    <t xml:space="preserve">choco </t>
  </si>
  <si>
    <t>grahams</t>
  </si>
  <si>
    <t>condensed milk jersey</t>
  </si>
  <si>
    <t>jersey evap milk</t>
  </si>
  <si>
    <t>TASTEBITES PRICING (PER MONTH)</t>
  </si>
  <si>
    <t>GOOD FOR 3 MONTHS</t>
  </si>
  <si>
    <t>INGREDIENTS</t>
  </si>
  <si>
    <t>VOL</t>
  </si>
  <si>
    <t>UNIT PRICE</t>
  </si>
  <si>
    <t>TOTAL PRICE</t>
  </si>
  <si>
    <t>WHITE CHOCO CHIPS</t>
  </si>
  <si>
    <t>1KG</t>
  </si>
  <si>
    <t>FLOUR</t>
  </si>
  <si>
    <t>45KG</t>
  </si>
  <si>
    <t>CHOCO CHIPS</t>
  </si>
  <si>
    <t>WASHED SUGAR</t>
  </si>
  <si>
    <t>6kg</t>
  </si>
  <si>
    <t>BAKELS IMPR DOBRI</t>
  </si>
  <si>
    <t>WHITE SUGAR</t>
  </si>
  <si>
    <t>COCOA POWDER</t>
  </si>
  <si>
    <t>YEAST</t>
  </si>
  <si>
    <t>2KG</t>
  </si>
  <si>
    <t>BUTTER</t>
  </si>
  <si>
    <t>26pcs</t>
  </si>
  <si>
    <t>CINNAMON POWDER</t>
  </si>
  <si>
    <t>BROWN SUGAR</t>
  </si>
  <si>
    <t>10kg</t>
  </si>
  <si>
    <t>NESTLE CREAM</t>
  </si>
  <si>
    <t>43pcs</t>
  </si>
  <si>
    <t>OREO CRUSHED</t>
  </si>
  <si>
    <t>2PCS</t>
  </si>
  <si>
    <t>PECANS</t>
  </si>
  <si>
    <t>ALMOND NUTS</t>
  </si>
  <si>
    <t>DELIVERY FEE</t>
  </si>
  <si>
    <t>DI MABIBILI SA TASTEBITES (KAPITBAHAY/ROBINSONS</t>
  </si>
  <si>
    <t>BIRCHTREE</t>
  </si>
  <si>
    <t>45 PCS</t>
  </si>
  <si>
    <t>PANCAKE SYRUP</t>
  </si>
  <si>
    <t>4 PCS</t>
  </si>
  <si>
    <t>200/1</t>
  </si>
  <si>
    <t>GAS</t>
  </si>
  <si>
    <t>SALT</t>
  </si>
  <si>
    <t>500G</t>
  </si>
  <si>
    <t>200/500</t>
  </si>
  <si>
    <t>WATER</t>
  </si>
  <si>
    <t>EGG</t>
  </si>
  <si>
    <t>73 PCS</t>
  </si>
  <si>
    <t>SLICED PEANUTS</t>
  </si>
  <si>
    <t>MCCORMICK CINNA</t>
  </si>
  <si>
    <t>GREASEPROOF PAPER</t>
  </si>
  <si>
    <t>MATCHA POCKY</t>
  </si>
  <si>
    <t>4PCS</t>
  </si>
  <si>
    <t>50/1</t>
  </si>
  <si>
    <t>MATCHA WAFER</t>
  </si>
  <si>
    <t>220/1</t>
  </si>
  <si>
    <t>COFFEE POWDER</t>
  </si>
  <si>
    <t>300G</t>
  </si>
  <si>
    <t>600/300</t>
  </si>
  <si>
    <t>PROFIT</t>
  </si>
  <si>
    <t>% MARKUP</t>
  </si>
  <si>
    <t>ORIGINAL</t>
  </si>
  <si>
    <t>SINGLE</t>
  </si>
  <si>
    <t>4 MINI</t>
  </si>
  <si>
    <t>GOOD MARK UP = 25-50%</t>
  </si>
  <si>
    <t>9 MINI</t>
  </si>
  <si>
    <t>WCREAM</t>
  </si>
  <si>
    <t>ube</t>
  </si>
  <si>
    <t>COFFEE</t>
  </si>
  <si>
    <t>America</t>
  </si>
  <si>
    <t>latte</t>
  </si>
  <si>
    <t>mocha</t>
  </si>
  <si>
    <t>caramel</t>
  </si>
  <si>
    <t>1 recipe</t>
  </si>
  <si>
    <t>volume (gram)</t>
  </si>
  <si>
    <t>unsalted butter oleo</t>
  </si>
  <si>
    <t>total dough grams</t>
  </si>
  <si>
    <t>dough price</t>
  </si>
  <si>
    <t>dough</t>
  </si>
  <si>
    <t>SAF INSTANT YEAST</t>
  </si>
  <si>
    <t>filling</t>
  </si>
  <si>
    <t>FILLING (828 here is SB style)</t>
  </si>
  <si>
    <t>DARK brown sugar</t>
  </si>
  <si>
    <t>UNSALTED butter</t>
  </si>
  <si>
    <t>cuts ay 11 only</t>
  </si>
  <si>
    <t>dough + filling is 9</t>
  </si>
  <si>
    <t xml:space="preserve">PER PC ROLL OF </t>
  </si>
  <si>
    <t>in pesos</t>
  </si>
  <si>
    <t>grams</t>
  </si>
  <si>
    <t>125ml</t>
  </si>
  <si>
    <t>1. plain (dough + filling)</t>
  </si>
  <si>
    <t>195g</t>
  </si>
  <si>
    <t>topping</t>
  </si>
  <si>
    <t>teardrops</t>
  </si>
  <si>
    <t>box and packaging</t>
  </si>
  <si>
    <t>electric and water</t>
  </si>
  <si>
    <t>1. Cream cheese(dough + filling)</t>
  </si>
  <si>
    <t>topping (W MORE CHEESYYY)</t>
  </si>
  <si>
    <t>1g</t>
  </si>
  <si>
    <t>chocolate</t>
  </si>
  <si>
    <t>21g</t>
  </si>
  <si>
    <t xml:space="preserve">gastro  </t>
  </si>
  <si>
    <t>2. choco (dough + filling)</t>
  </si>
  <si>
    <t>2. coffee (dough + filling)</t>
  </si>
  <si>
    <t>7g</t>
  </si>
  <si>
    <t>coffee topping</t>
  </si>
  <si>
    <t>7ml</t>
  </si>
  <si>
    <t>4. oreo (dough + filling)</t>
  </si>
  <si>
    <t>216g</t>
  </si>
  <si>
    <t xml:space="preserve"> sugar</t>
  </si>
  <si>
    <t>75g</t>
  </si>
  <si>
    <t>1. salted ca (dough + filling)</t>
  </si>
  <si>
    <t>18g</t>
  </si>
  <si>
    <t>59ml</t>
  </si>
  <si>
    <t xml:space="preserve">0.75 g </t>
  </si>
  <si>
    <t>2. chocnutty (dough + filling)</t>
  </si>
  <si>
    <t>3. matcha (dough + filling)</t>
  </si>
  <si>
    <t>48g</t>
  </si>
  <si>
    <t>4. ube cream  (dough + filling)</t>
  </si>
  <si>
    <t>36g</t>
  </si>
  <si>
    <t>5. maple  (dough + filling)</t>
  </si>
  <si>
    <t>30ml</t>
  </si>
  <si>
    <t>25g</t>
  </si>
  <si>
    <t>1ml</t>
  </si>
  <si>
    <t>24g</t>
  </si>
  <si>
    <t>1. nutella  (dough + filling)</t>
  </si>
  <si>
    <t>444g</t>
  </si>
  <si>
    <t>deli whito choco</t>
  </si>
  <si>
    <t>240g</t>
  </si>
  <si>
    <t>1. alcapone  (dough + filling)</t>
  </si>
  <si>
    <t>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</si>
</sst>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rgb="FF050505"/>
      <name val="Quattrocento Sans"/>
    </font>
    <font>
      <b/>
      <i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16" fontId="2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6" xfId="0" applyFont="1" applyBorder="1"/>
    <xf numFmtId="16" fontId="2" fillId="0" borderId="0" xfId="0" applyNumberFormat="1" applyFont="1"/>
    <xf numFmtId="0" fontId="2" fillId="0" borderId="0" xfId="0" applyFont="1"/>
    <xf numFmtId="0" fontId="2" fillId="2" borderId="7" xfId="0" applyFont="1" applyFill="1" applyBorder="1"/>
    <xf numFmtId="0" fontId="2" fillId="0" borderId="8" xfId="0" applyFont="1" applyBorder="1"/>
    <xf numFmtId="0" fontId="2" fillId="3" borderId="7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5" xfId="0" applyFont="1" applyBorder="1"/>
    <xf numFmtId="0" fontId="2" fillId="0" borderId="2" xfId="0" applyFont="1" applyBorder="1"/>
    <xf numFmtId="0" fontId="5" fillId="0" borderId="1" xfId="0" applyFont="1" applyBorder="1" applyAlignment="1">
      <alignment horizontal="left" vertical="center" readingOrder="1"/>
    </xf>
    <xf numFmtId="0" fontId="7" fillId="3" borderId="7" xfId="0" applyFont="1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24" xfId="0" applyFont="1" applyBorder="1"/>
    <xf numFmtId="0" fontId="2" fillId="0" borderId="26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1" xfId="0" applyFont="1" applyBorder="1" applyAlignment="1">
      <alignment horizontal="left"/>
    </xf>
    <xf numFmtId="0" fontId="1" fillId="0" borderId="6" xfId="0" applyFont="1" applyBorder="1"/>
    <xf numFmtId="9" fontId="2" fillId="0" borderId="0" xfId="0" applyNumberFormat="1" applyFont="1"/>
    <xf numFmtId="10" fontId="2" fillId="0" borderId="0" xfId="0" applyNumberFormat="1" applyFont="1"/>
    <xf numFmtId="9" fontId="2" fillId="2" borderId="7" xfId="0" applyNumberFormat="1" applyFont="1" applyFill="1" applyBorder="1"/>
    <xf numFmtId="0" fontId="8" fillId="0" borderId="1" xfId="0" applyFont="1" applyBorder="1"/>
    <xf numFmtId="0" fontId="2" fillId="3" borderId="1" xfId="0" applyFont="1" applyFill="1" applyBorder="1"/>
    <xf numFmtId="0" fontId="2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2" fillId="0" borderId="2" xfId="0" applyFont="1" applyBorder="1" applyAlignment="1">
      <alignment horizontal="center"/>
    </xf>
    <xf numFmtId="0" fontId="0" fillId="0" borderId="0" xfId="0"/>
    <xf numFmtId="0" fontId="1" fillId="0" borderId="9" xfId="0" applyFont="1" applyBorder="1" applyAlignment="1">
      <alignment horizontal="center"/>
    </xf>
    <xf numFmtId="0" fontId="4" fillId="0" borderId="10" xfId="0" applyFont="1" applyBorder="1"/>
    <xf numFmtId="0" fontId="2" fillId="0" borderId="13" xfId="0" applyFont="1" applyBorder="1" applyAlignment="1">
      <alignment horizontal="center"/>
    </xf>
    <xf numFmtId="0" fontId="4" fillId="0" borderId="14" xfId="0" applyFont="1" applyBorder="1"/>
    <xf numFmtId="0" fontId="2" fillId="0" borderId="16" xfId="0" applyFont="1" applyBorder="1" applyAlignment="1">
      <alignment horizontal="center"/>
    </xf>
    <xf numFmtId="0" fontId="4" fillId="0" borderId="17" xfId="0" applyFont="1" applyBorder="1"/>
    <xf numFmtId="0" fontId="6" fillId="0" borderId="3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readingOrder="1"/>
    </xf>
    <xf numFmtId="0" fontId="4" fillId="0" borderId="18" xfId="0" applyFont="1" applyBorder="1"/>
    <xf numFmtId="0" fontId="2" fillId="3" borderId="3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0" borderId="20" xfId="0" applyFont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21" xfId="0" applyFont="1" applyBorder="1"/>
    <xf numFmtId="0" fontId="2" fillId="0" borderId="22" xfId="0" applyFont="1" applyBorder="1" applyAlignment="1">
      <alignment horizontal="center"/>
    </xf>
    <xf numFmtId="0" fontId="4" fillId="0" borderId="23" xfId="0" applyFont="1" applyBorder="1"/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4" fillId="0" borderId="28" xfId="0" applyFont="1" applyBorder="1"/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1000"/>
  <sheetViews>
    <sheetView tabSelected="1" workbookViewId="0">
      <selection activeCell="E16" sqref="E16"/>
    </sheetView>
  </sheetViews>
  <sheetFormatPr defaultColWidth="14.42578125" defaultRowHeight="15" customHeight="1"/>
  <cols>
    <col min="1" max="1" width="8.7109375" customWidth="1"/>
    <col min="2" max="2" width="19.5703125" customWidth="1"/>
    <col min="3" max="3" width="8.7109375" customWidth="1"/>
    <col min="4" max="4" width="13.5703125" customWidth="1"/>
    <col min="5" max="5" width="23.140625" customWidth="1"/>
    <col min="6" max="26" width="8.7109375" customWidth="1"/>
  </cols>
  <sheetData>
    <row r="3" spans="2:21">
      <c r="B3" s="1" t="s">
        <v>0</v>
      </c>
      <c r="C3" s="1" t="s">
        <v>1</v>
      </c>
      <c r="D3" s="1" t="s">
        <v>2</v>
      </c>
      <c r="E3" s="1" t="s">
        <v>3</v>
      </c>
    </row>
    <row r="4" spans="2:21">
      <c r="B4" s="1" t="s">
        <v>4</v>
      </c>
      <c r="C4" s="1"/>
      <c r="D4" s="1"/>
      <c r="E4" s="1"/>
      <c r="F4" s="36" t="s">
        <v>5</v>
      </c>
      <c r="G4" s="37"/>
    </row>
    <row r="5" spans="2:21">
      <c r="B5" s="2" t="s">
        <v>6</v>
      </c>
      <c r="C5" s="2">
        <v>74</v>
      </c>
      <c r="D5" s="2">
        <v>120</v>
      </c>
      <c r="E5" s="2">
        <f t="shared" ref="E5:E8" si="0">D5-C5</f>
        <v>46</v>
      </c>
      <c r="F5" s="3">
        <v>10</v>
      </c>
      <c r="G5" s="3">
        <f t="shared" ref="G5:G13" si="1">E5*F5</f>
        <v>460</v>
      </c>
      <c r="I5" s="2">
        <v>74</v>
      </c>
      <c r="J5" s="2">
        <v>120</v>
      </c>
      <c r="K5" s="2">
        <f t="shared" ref="K5:K7" si="2">J5-I5</f>
        <v>46</v>
      </c>
    </row>
    <row r="6" spans="2:21">
      <c r="B6" s="2" t="s">
        <v>7</v>
      </c>
      <c r="C6" s="2">
        <v>114</v>
      </c>
      <c r="D6" s="2">
        <v>180</v>
      </c>
      <c r="E6" s="2">
        <f t="shared" si="0"/>
        <v>66</v>
      </c>
      <c r="F6" s="3">
        <v>10</v>
      </c>
      <c r="G6" s="3">
        <f t="shared" si="1"/>
        <v>660</v>
      </c>
      <c r="I6" s="2">
        <v>89</v>
      </c>
      <c r="J6" s="2">
        <v>150</v>
      </c>
      <c r="K6" s="2">
        <f t="shared" si="2"/>
        <v>61</v>
      </c>
    </row>
    <row r="7" spans="2:21">
      <c r="B7" s="2" t="s">
        <v>8</v>
      </c>
      <c r="C7" s="2">
        <v>127</v>
      </c>
      <c r="D7" s="2">
        <v>160</v>
      </c>
      <c r="E7" s="2">
        <f t="shared" si="0"/>
        <v>33</v>
      </c>
      <c r="F7" s="3">
        <v>10</v>
      </c>
      <c r="G7" s="3">
        <f t="shared" si="1"/>
        <v>330</v>
      </c>
      <c r="I7" s="2">
        <v>114</v>
      </c>
      <c r="J7" s="2">
        <v>180</v>
      </c>
      <c r="K7" s="2">
        <f t="shared" si="2"/>
        <v>66</v>
      </c>
    </row>
    <row r="8" spans="2:21">
      <c r="B8" s="2" t="s">
        <v>9</v>
      </c>
      <c r="C8" s="2">
        <v>261</v>
      </c>
      <c r="D8" s="2">
        <v>300</v>
      </c>
      <c r="E8" s="2">
        <f t="shared" si="0"/>
        <v>39</v>
      </c>
      <c r="F8" s="3">
        <v>10</v>
      </c>
      <c r="G8" s="3">
        <f t="shared" si="1"/>
        <v>390</v>
      </c>
    </row>
    <row r="9" spans="2:21">
      <c r="B9" s="1" t="s">
        <v>10</v>
      </c>
      <c r="C9" s="1"/>
      <c r="D9" s="1"/>
      <c r="E9" s="2"/>
      <c r="G9" s="3">
        <f t="shared" si="1"/>
        <v>0</v>
      </c>
    </row>
    <row r="10" spans="2:21">
      <c r="B10" s="2" t="s">
        <v>11</v>
      </c>
      <c r="C10" s="2">
        <v>89</v>
      </c>
      <c r="D10" s="2">
        <v>150</v>
      </c>
      <c r="E10" s="2">
        <f t="shared" ref="E10:E13" si="3">D10-C10</f>
        <v>61</v>
      </c>
      <c r="F10" s="3">
        <v>10</v>
      </c>
      <c r="G10" s="3">
        <f t="shared" si="1"/>
        <v>610</v>
      </c>
      <c r="I10" s="2"/>
      <c r="J10" s="2"/>
      <c r="K10" s="2"/>
    </row>
    <row r="11" spans="2:21">
      <c r="B11" s="2" t="s">
        <v>12</v>
      </c>
      <c r="C11" s="2">
        <v>144</v>
      </c>
      <c r="D11" s="2">
        <v>210</v>
      </c>
      <c r="E11" s="2">
        <f t="shared" si="3"/>
        <v>66</v>
      </c>
      <c r="F11" s="3">
        <v>10</v>
      </c>
      <c r="G11" s="3">
        <f t="shared" si="1"/>
        <v>660</v>
      </c>
      <c r="I11" s="2"/>
      <c r="J11" s="2"/>
      <c r="K11" s="2"/>
    </row>
    <row r="12" spans="2:21">
      <c r="B12" s="2" t="s">
        <v>8</v>
      </c>
      <c r="C12" s="2">
        <v>157</v>
      </c>
      <c r="D12" s="2">
        <v>190</v>
      </c>
      <c r="E12" s="2">
        <f t="shared" si="3"/>
        <v>33</v>
      </c>
      <c r="F12" s="3">
        <v>10</v>
      </c>
      <c r="G12" s="3">
        <f t="shared" si="1"/>
        <v>330</v>
      </c>
      <c r="I12" s="2"/>
      <c r="J12" s="2"/>
      <c r="K12" s="2"/>
    </row>
    <row r="13" spans="2:21">
      <c r="B13" s="2" t="s">
        <v>9</v>
      </c>
      <c r="C13" s="2">
        <v>271</v>
      </c>
      <c r="D13" s="2">
        <v>330</v>
      </c>
      <c r="E13" s="2">
        <f t="shared" si="3"/>
        <v>59</v>
      </c>
      <c r="F13" s="3">
        <v>10</v>
      </c>
      <c r="G13" s="3">
        <f t="shared" si="1"/>
        <v>590</v>
      </c>
    </row>
    <row r="15" spans="2:21">
      <c r="B15" s="2" t="s">
        <v>13</v>
      </c>
      <c r="C15" s="2" t="s">
        <v>1</v>
      </c>
      <c r="D15" s="2" t="s">
        <v>2</v>
      </c>
      <c r="E15" s="2" t="s">
        <v>14</v>
      </c>
      <c r="I15" s="33" t="s">
        <v>15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U15" s="3" t="s">
        <v>16</v>
      </c>
    </row>
    <row r="16" spans="2:21">
      <c r="B16" s="4"/>
      <c r="C16" s="2"/>
      <c r="D16" s="2"/>
      <c r="E16" s="2"/>
      <c r="I16" s="33" t="s">
        <v>17</v>
      </c>
      <c r="J16" s="34"/>
      <c r="K16" s="35"/>
      <c r="L16" s="33" t="s">
        <v>18</v>
      </c>
      <c r="M16" s="34"/>
      <c r="N16" s="34"/>
      <c r="O16" s="35"/>
      <c r="P16" s="33" t="s">
        <v>19</v>
      </c>
      <c r="Q16" s="34"/>
      <c r="R16" s="34"/>
      <c r="S16" s="35"/>
      <c r="U16" s="3" t="s">
        <v>20</v>
      </c>
    </row>
    <row r="17" spans="2:24">
      <c r="B17" s="4">
        <v>44329</v>
      </c>
      <c r="C17" s="2">
        <v>2000</v>
      </c>
      <c r="D17" s="2"/>
      <c r="E17" s="2"/>
      <c r="I17" s="33"/>
      <c r="J17" s="34"/>
      <c r="K17" s="35"/>
      <c r="L17" s="33"/>
      <c r="M17" s="34"/>
      <c r="N17" s="34"/>
      <c r="O17" s="35"/>
      <c r="P17" s="33"/>
      <c r="Q17" s="34"/>
      <c r="R17" s="34"/>
      <c r="S17" s="35"/>
    </row>
    <row r="18" spans="2:24">
      <c r="B18" s="4">
        <v>44330</v>
      </c>
      <c r="C18" s="2">
        <v>216</v>
      </c>
      <c r="D18" s="2">
        <v>265</v>
      </c>
      <c r="E18" s="2">
        <f t="shared" ref="E18:E83" si="4">D18-C18</f>
        <v>49</v>
      </c>
      <c r="I18" s="33"/>
      <c r="J18" s="34"/>
      <c r="K18" s="35"/>
      <c r="L18" s="33"/>
      <c r="M18" s="34"/>
      <c r="N18" s="34"/>
      <c r="O18" s="35"/>
      <c r="P18" s="33"/>
      <c r="Q18" s="34"/>
      <c r="R18" s="34"/>
      <c r="S18" s="35"/>
      <c r="U18" s="5"/>
      <c r="V18" s="5"/>
      <c r="W18" s="5"/>
      <c r="X18" s="5"/>
    </row>
    <row r="19" spans="2:24">
      <c r="B19" s="2"/>
      <c r="C19" s="2">
        <v>136</v>
      </c>
      <c r="D19" s="2">
        <v>195</v>
      </c>
      <c r="E19" s="2">
        <f t="shared" si="4"/>
        <v>59</v>
      </c>
      <c r="I19" s="33">
        <v>124</v>
      </c>
      <c r="J19" s="34"/>
      <c r="K19" s="35"/>
      <c r="L19" s="33">
        <v>-124</v>
      </c>
      <c r="M19" s="34"/>
      <c r="N19" s="34"/>
      <c r="O19" s="35"/>
      <c r="P19" s="33">
        <v>-52</v>
      </c>
      <c r="Q19" s="34"/>
      <c r="R19" s="34"/>
      <c r="S19" s="35"/>
      <c r="U19" s="5"/>
      <c r="V19" s="5"/>
      <c r="W19" s="5"/>
      <c r="X19" s="5"/>
    </row>
    <row r="20" spans="2:24">
      <c r="B20" s="2"/>
      <c r="C20" s="2">
        <v>73</v>
      </c>
      <c r="D20" s="2">
        <v>150</v>
      </c>
      <c r="E20" s="2">
        <f t="shared" si="4"/>
        <v>77</v>
      </c>
      <c r="I20" s="33"/>
      <c r="J20" s="34"/>
      <c r="K20" s="35"/>
      <c r="L20" s="33"/>
      <c r="M20" s="34"/>
      <c r="N20" s="34"/>
      <c r="O20" s="35"/>
      <c r="P20" s="33">
        <v>-632</v>
      </c>
      <c r="Q20" s="34"/>
      <c r="R20" s="34"/>
      <c r="S20" s="35"/>
      <c r="U20" s="5"/>
      <c r="V20" s="5"/>
      <c r="W20" s="5"/>
      <c r="X20" s="5"/>
    </row>
    <row r="21" spans="2:24" ht="15.75" customHeight="1">
      <c r="B21" s="2"/>
      <c r="C21" s="2">
        <v>146</v>
      </c>
      <c r="D21" s="2">
        <v>150</v>
      </c>
      <c r="E21" s="2">
        <f t="shared" si="4"/>
        <v>4</v>
      </c>
      <c r="I21" s="33">
        <v>112</v>
      </c>
      <c r="J21" s="34"/>
      <c r="K21" s="35"/>
      <c r="L21" s="33">
        <v>-112</v>
      </c>
      <c r="M21" s="34"/>
      <c r="N21" s="34"/>
      <c r="O21" s="35"/>
      <c r="P21" s="33">
        <v>-116</v>
      </c>
      <c r="Q21" s="34"/>
      <c r="R21" s="34"/>
      <c r="S21" s="35"/>
      <c r="U21" s="5"/>
      <c r="V21" s="5"/>
      <c r="W21" s="5"/>
      <c r="X21" s="5"/>
    </row>
    <row r="22" spans="2:24" ht="15.75" customHeight="1">
      <c r="B22" s="4">
        <v>44332</v>
      </c>
      <c r="C22" s="2">
        <v>443.29</v>
      </c>
      <c r="D22" s="2">
        <v>480</v>
      </c>
      <c r="E22" s="2">
        <f t="shared" si="4"/>
        <v>36.70999999999998</v>
      </c>
      <c r="I22" s="33"/>
      <c r="J22" s="34"/>
      <c r="K22" s="35"/>
      <c r="L22" s="33"/>
      <c r="M22" s="34"/>
      <c r="N22" s="34"/>
      <c r="O22" s="35"/>
      <c r="P22" s="33">
        <v>-116</v>
      </c>
      <c r="Q22" s="34"/>
      <c r="R22" s="34"/>
      <c r="S22" s="35"/>
      <c r="U22" s="5"/>
      <c r="V22" s="5"/>
      <c r="W22" s="5"/>
      <c r="X22" s="5"/>
    </row>
    <row r="23" spans="2:24" ht="15.75" customHeight="1">
      <c r="B23" s="2"/>
      <c r="C23" s="2">
        <v>227.12</v>
      </c>
      <c r="D23" s="2">
        <v>300</v>
      </c>
      <c r="E23" s="2">
        <f t="shared" si="4"/>
        <v>72.88</v>
      </c>
      <c r="I23" s="33"/>
      <c r="J23" s="34"/>
      <c r="K23" s="35"/>
      <c r="L23" s="33"/>
      <c r="M23" s="34"/>
      <c r="N23" s="34"/>
      <c r="O23" s="35"/>
      <c r="P23" s="33">
        <v>-112</v>
      </c>
      <c r="Q23" s="34"/>
      <c r="R23" s="34"/>
      <c r="S23" s="35"/>
      <c r="U23" s="5"/>
      <c r="V23" s="5"/>
      <c r="W23" s="5"/>
      <c r="X23" s="5"/>
    </row>
    <row r="24" spans="2:24" ht="15.75" customHeight="1">
      <c r="B24" s="2"/>
      <c r="C24" s="2">
        <v>146</v>
      </c>
      <c r="D24" s="2">
        <v>195</v>
      </c>
      <c r="E24" s="2">
        <f t="shared" si="4"/>
        <v>49</v>
      </c>
      <c r="I24" s="33"/>
      <c r="J24" s="34"/>
      <c r="K24" s="35"/>
      <c r="L24" s="33"/>
      <c r="M24" s="34"/>
      <c r="N24" s="34"/>
      <c r="O24" s="35"/>
      <c r="P24" s="33">
        <v>-234</v>
      </c>
      <c r="Q24" s="34"/>
      <c r="R24" s="34"/>
      <c r="S24" s="35"/>
      <c r="U24" s="5"/>
      <c r="V24" s="5"/>
      <c r="W24" s="5"/>
      <c r="X24" s="5"/>
    </row>
    <row r="25" spans="2:24" ht="15.75" customHeight="1">
      <c r="B25" s="2"/>
      <c r="C25" s="2">
        <v>146</v>
      </c>
      <c r="D25" s="2">
        <v>195</v>
      </c>
      <c r="E25" s="2">
        <f t="shared" si="4"/>
        <v>49</v>
      </c>
      <c r="I25" s="33"/>
      <c r="J25" s="34"/>
      <c r="K25" s="35"/>
      <c r="L25" s="33"/>
      <c r="M25" s="34"/>
      <c r="N25" s="34"/>
      <c r="O25" s="35"/>
      <c r="P25" s="33">
        <v>-746</v>
      </c>
      <c r="Q25" s="34"/>
      <c r="R25" s="34"/>
      <c r="S25" s="35"/>
      <c r="U25" s="5"/>
      <c r="V25" s="5"/>
      <c r="W25" s="5"/>
      <c r="X25" s="5"/>
    </row>
    <row r="26" spans="2:24" ht="15.75" customHeight="1">
      <c r="B26" s="2"/>
      <c r="C26" s="2">
        <v>146</v>
      </c>
      <c r="D26" s="2">
        <v>195</v>
      </c>
      <c r="E26" s="2">
        <f t="shared" si="4"/>
        <v>49</v>
      </c>
      <c r="I26" s="33"/>
      <c r="J26" s="34"/>
      <c r="K26" s="35"/>
      <c r="L26" s="33"/>
      <c r="M26" s="34"/>
      <c r="N26" s="34"/>
      <c r="O26" s="35"/>
      <c r="P26" s="33">
        <v>-120</v>
      </c>
      <c r="Q26" s="34"/>
      <c r="R26" s="34"/>
      <c r="S26" s="35"/>
      <c r="U26" s="5"/>
      <c r="V26" s="5"/>
      <c r="W26" s="5"/>
      <c r="X26" s="5"/>
    </row>
    <row r="27" spans="2:24" ht="15.75" customHeight="1">
      <c r="B27" s="2"/>
      <c r="C27" s="2">
        <v>146</v>
      </c>
      <c r="D27" s="2">
        <v>195</v>
      </c>
      <c r="E27" s="2">
        <f t="shared" si="4"/>
        <v>49</v>
      </c>
      <c r="I27" s="33"/>
      <c r="J27" s="34"/>
      <c r="K27" s="35"/>
      <c r="L27" s="33"/>
      <c r="M27" s="34"/>
      <c r="N27" s="34"/>
      <c r="O27" s="35"/>
      <c r="P27" s="33">
        <v>-273</v>
      </c>
      <c r="Q27" s="34"/>
      <c r="R27" s="34"/>
      <c r="S27" s="35"/>
      <c r="T27" s="3" t="s">
        <v>21</v>
      </c>
      <c r="U27" s="5"/>
      <c r="V27" s="5"/>
      <c r="W27" s="5"/>
      <c r="X27" s="5"/>
    </row>
    <row r="28" spans="2:24" ht="15.75" customHeight="1">
      <c r="B28" s="2"/>
      <c r="C28" s="2">
        <v>402</v>
      </c>
      <c r="D28" s="2">
        <v>400</v>
      </c>
      <c r="E28" s="2">
        <f t="shared" si="4"/>
        <v>-2</v>
      </c>
      <c r="I28" s="33"/>
      <c r="J28" s="34"/>
      <c r="K28" s="35"/>
      <c r="L28" s="33"/>
      <c r="M28" s="34"/>
      <c r="N28" s="34"/>
      <c r="O28" s="35"/>
      <c r="P28" s="33">
        <v>-139</v>
      </c>
      <c r="Q28" s="34"/>
      <c r="R28" s="34"/>
      <c r="S28" s="35"/>
      <c r="T28" s="3" t="s">
        <v>22</v>
      </c>
      <c r="U28" s="5"/>
      <c r="V28" s="5"/>
      <c r="W28" s="5"/>
      <c r="X28" s="5"/>
    </row>
    <row r="29" spans="2:24" ht="15.75" customHeight="1">
      <c r="B29" s="4">
        <v>44336</v>
      </c>
      <c r="C29" s="2">
        <v>600</v>
      </c>
      <c r="D29" s="2">
        <v>630</v>
      </c>
      <c r="E29" s="2">
        <f t="shared" si="4"/>
        <v>30</v>
      </c>
      <c r="I29" s="33">
        <v>153</v>
      </c>
      <c r="J29" s="34"/>
      <c r="K29" s="35"/>
      <c r="L29" s="33">
        <v>-153</v>
      </c>
      <c r="M29" s="34"/>
      <c r="N29" s="34"/>
      <c r="O29" s="35"/>
      <c r="P29" s="33">
        <v>-570</v>
      </c>
      <c r="Q29" s="34"/>
      <c r="R29" s="34"/>
      <c r="S29" s="35"/>
      <c r="T29" s="3" t="s">
        <v>23</v>
      </c>
      <c r="U29" s="5"/>
      <c r="V29" s="5"/>
      <c r="W29" s="5"/>
      <c r="X29" s="5"/>
    </row>
    <row r="30" spans="2:24" ht="15.75" customHeight="1">
      <c r="B30" s="4">
        <v>44337</v>
      </c>
      <c r="C30" s="2">
        <v>74</v>
      </c>
      <c r="D30" s="2">
        <v>150</v>
      </c>
      <c r="E30" s="2">
        <f t="shared" si="4"/>
        <v>76</v>
      </c>
      <c r="I30" s="33">
        <v>129</v>
      </c>
      <c r="J30" s="34"/>
      <c r="K30" s="35"/>
      <c r="L30" s="33">
        <v>-129</v>
      </c>
      <c r="M30" s="34"/>
      <c r="N30" s="34"/>
      <c r="O30" s="35"/>
      <c r="P30" s="33">
        <v>-1337</v>
      </c>
      <c r="Q30" s="34"/>
      <c r="R30" s="34"/>
      <c r="S30" s="35"/>
      <c r="U30" s="5"/>
      <c r="V30" s="5"/>
      <c r="W30" s="5"/>
      <c r="X30" s="5"/>
    </row>
    <row r="31" spans="2:24" ht="15.75" customHeight="1">
      <c r="B31" s="2" t="s">
        <v>24</v>
      </c>
      <c r="C31" s="2">
        <v>112</v>
      </c>
      <c r="D31" s="2">
        <v>150</v>
      </c>
      <c r="E31" s="2">
        <f t="shared" si="4"/>
        <v>38</v>
      </c>
      <c r="I31" s="33"/>
      <c r="J31" s="34"/>
      <c r="K31" s="35"/>
      <c r="L31" s="33"/>
      <c r="M31" s="34"/>
      <c r="N31" s="34"/>
      <c r="O31" s="35"/>
      <c r="P31" s="33"/>
      <c r="Q31" s="34"/>
      <c r="R31" s="34"/>
      <c r="S31" s="35"/>
      <c r="U31" s="5"/>
      <c r="V31" s="5"/>
      <c r="W31" s="5"/>
      <c r="X31" s="5"/>
    </row>
    <row r="32" spans="2:24" ht="15.75" customHeight="1">
      <c r="B32" s="2"/>
      <c r="C32" s="2">
        <v>74</v>
      </c>
      <c r="D32" s="2">
        <v>150</v>
      </c>
      <c r="E32" s="2">
        <f t="shared" si="4"/>
        <v>76</v>
      </c>
      <c r="I32" s="33"/>
      <c r="J32" s="34"/>
      <c r="K32" s="35"/>
      <c r="L32" s="33"/>
      <c r="M32" s="34"/>
      <c r="N32" s="34"/>
      <c r="O32" s="35"/>
      <c r="P32" s="33"/>
      <c r="Q32" s="34"/>
      <c r="R32" s="34"/>
      <c r="S32" s="35"/>
      <c r="U32" s="5"/>
      <c r="V32" s="5"/>
      <c r="W32" s="5"/>
      <c r="X32" s="5"/>
    </row>
    <row r="33" spans="2:24" ht="15.75" customHeight="1">
      <c r="B33" s="2"/>
      <c r="C33" s="2">
        <v>74</v>
      </c>
      <c r="D33" s="2">
        <v>150</v>
      </c>
      <c r="E33" s="2">
        <f t="shared" si="4"/>
        <v>76</v>
      </c>
      <c r="I33" s="33"/>
      <c r="J33" s="34"/>
      <c r="K33" s="35"/>
      <c r="L33" s="33"/>
      <c r="M33" s="34"/>
      <c r="N33" s="34"/>
      <c r="O33" s="35"/>
      <c r="P33" s="33"/>
      <c r="Q33" s="34"/>
      <c r="R33" s="34"/>
      <c r="S33" s="35"/>
      <c r="U33" s="5"/>
      <c r="V33" s="5"/>
      <c r="W33" s="5"/>
      <c r="X33" s="5"/>
    </row>
    <row r="34" spans="2:24" ht="15.75" customHeight="1">
      <c r="B34" s="2"/>
      <c r="C34" s="2">
        <v>281</v>
      </c>
      <c r="D34" s="2">
        <v>330</v>
      </c>
      <c r="E34" s="2">
        <f t="shared" si="4"/>
        <v>49</v>
      </c>
      <c r="I34" s="33"/>
      <c r="J34" s="34"/>
      <c r="K34" s="35"/>
      <c r="L34" s="33"/>
      <c r="M34" s="34"/>
      <c r="N34" s="34"/>
      <c r="O34" s="35"/>
      <c r="P34" s="33"/>
      <c r="Q34" s="34"/>
      <c r="R34" s="34"/>
      <c r="S34" s="35"/>
      <c r="U34" s="5"/>
      <c r="V34" s="5"/>
      <c r="W34" s="5"/>
      <c r="X34" s="5"/>
    </row>
    <row r="35" spans="2:24" ht="15.75" customHeight="1">
      <c r="B35" s="3" t="s">
        <v>25</v>
      </c>
      <c r="C35" s="6">
        <v>74</v>
      </c>
      <c r="D35" s="6">
        <v>0</v>
      </c>
      <c r="E35" s="2">
        <f t="shared" si="4"/>
        <v>-74</v>
      </c>
      <c r="L35" s="3">
        <f>SUM(L19:L34)</f>
        <v>-518</v>
      </c>
      <c r="O35" s="3">
        <f>SUM(L35:N35)</f>
        <v>-518</v>
      </c>
      <c r="P35" s="3">
        <f>SUM(P19:P34)</f>
        <v>-4447</v>
      </c>
      <c r="S35" s="3">
        <f>SUM(P35:R35)</f>
        <v>-4447</v>
      </c>
      <c r="U35" s="5"/>
      <c r="V35" s="5"/>
      <c r="W35" s="5"/>
      <c r="X35" s="5"/>
    </row>
    <row r="36" spans="2:24" ht="15.75" customHeight="1">
      <c r="B36" s="3" t="s">
        <v>26</v>
      </c>
      <c r="C36" s="6">
        <v>178</v>
      </c>
      <c r="D36" s="6">
        <v>180</v>
      </c>
      <c r="E36" s="2">
        <f t="shared" si="4"/>
        <v>2</v>
      </c>
      <c r="Q36" s="3" t="s">
        <v>27</v>
      </c>
      <c r="U36" s="5"/>
      <c r="V36" s="5"/>
      <c r="W36" s="5"/>
      <c r="X36" s="5"/>
    </row>
    <row r="37" spans="2:24" ht="15.75" customHeight="1">
      <c r="B37" s="3" t="s">
        <v>28</v>
      </c>
      <c r="C37" s="6">
        <v>163</v>
      </c>
      <c r="D37" s="6">
        <v>180</v>
      </c>
      <c r="E37" s="2">
        <f t="shared" si="4"/>
        <v>17</v>
      </c>
    </row>
    <row r="38" spans="2:24" ht="15.75" customHeight="1">
      <c r="B38" s="3" t="s">
        <v>29</v>
      </c>
      <c r="C38" s="3">
        <v>89</v>
      </c>
      <c r="D38" s="3">
        <v>150</v>
      </c>
      <c r="E38" s="2">
        <f t="shared" si="4"/>
        <v>61</v>
      </c>
    </row>
    <row r="39" spans="2:24" ht="15.75" customHeight="1">
      <c r="C39" s="3">
        <v>84</v>
      </c>
      <c r="D39" s="3">
        <v>150</v>
      </c>
      <c r="E39" s="2">
        <f t="shared" si="4"/>
        <v>66</v>
      </c>
    </row>
    <row r="40" spans="2:24" ht="15.75" customHeight="1">
      <c r="B40" s="3" t="s">
        <v>30</v>
      </c>
      <c r="C40" s="3">
        <v>30</v>
      </c>
      <c r="D40" s="3">
        <v>0</v>
      </c>
      <c r="E40" s="2">
        <f t="shared" si="4"/>
        <v>-30</v>
      </c>
    </row>
    <row r="41" spans="2:24" ht="15.75" customHeight="1">
      <c r="B41" s="7">
        <v>44338</v>
      </c>
      <c r="E41" s="2">
        <f t="shared" si="4"/>
        <v>0</v>
      </c>
    </row>
    <row r="42" spans="2:24" ht="15.75" customHeight="1">
      <c r="B42" s="3" t="s">
        <v>28</v>
      </c>
      <c r="C42" s="3">
        <v>307</v>
      </c>
      <c r="D42" s="3">
        <v>500</v>
      </c>
      <c r="E42" s="2">
        <f t="shared" si="4"/>
        <v>193</v>
      </c>
    </row>
    <row r="43" spans="2:24" ht="15.75" customHeight="1">
      <c r="B43" s="3" t="s">
        <v>31</v>
      </c>
      <c r="C43" s="3">
        <v>163</v>
      </c>
      <c r="D43" s="3">
        <v>193</v>
      </c>
      <c r="E43" s="2">
        <f t="shared" si="4"/>
        <v>30</v>
      </c>
    </row>
    <row r="44" spans="2:24" ht="15.75" customHeight="1">
      <c r="B44" s="3" t="s">
        <v>32</v>
      </c>
      <c r="C44" s="3">
        <v>82</v>
      </c>
      <c r="D44" s="3">
        <v>120</v>
      </c>
      <c r="E44" s="2">
        <f t="shared" si="4"/>
        <v>38</v>
      </c>
    </row>
    <row r="45" spans="2:24" ht="15.75" customHeight="1">
      <c r="B45" s="8" t="s">
        <v>33</v>
      </c>
      <c r="C45" s="3">
        <v>120</v>
      </c>
      <c r="D45" s="3">
        <v>150</v>
      </c>
      <c r="E45" s="2">
        <f t="shared" si="4"/>
        <v>30</v>
      </c>
    </row>
    <row r="46" spans="2:24" ht="15.75" customHeight="1">
      <c r="B46" s="7">
        <v>44343</v>
      </c>
      <c r="E46" s="2">
        <f t="shared" si="4"/>
        <v>0</v>
      </c>
    </row>
    <row r="47" spans="2:24" ht="15.75" customHeight="1">
      <c r="B47" s="3" t="s">
        <v>34</v>
      </c>
      <c r="C47" s="3">
        <v>82</v>
      </c>
      <c r="D47" s="3">
        <v>135</v>
      </c>
      <c r="E47" s="2">
        <f t="shared" si="4"/>
        <v>53</v>
      </c>
      <c r="J47" s="3">
        <v>138</v>
      </c>
      <c r="L47" s="3">
        <v>-138</v>
      </c>
    </row>
    <row r="48" spans="2:24" ht="15.75" customHeight="1">
      <c r="C48" s="3">
        <v>82</v>
      </c>
      <c r="D48" s="3">
        <v>135</v>
      </c>
      <c r="E48" s="2">
        <f t="shared" si="4"/>
        <v>53</v>
      </c>
    </row>
    <row r="49" spans="2:12" ht="15.75" customHeight="1">
      <c r="C49" s="3">
        <v>82</v>
      </c>
      <c r="D49" s="3">
        <v>135</v>
      </c>
      <c r="E49" s="2">
        <f t="shared" si="4"/>
        <v>53</v>
      </c>
    </row>
    <row r="50" spans="2:12" ht="15.75" customHeight="1">
      <c r="C50" s="3">
        <v>82</v>
      </c>
      <c r="D50" s="3">
        <v>135</v>
      </c>
      <c r="E50" s="2">
        <f t="shared" si="4"/>
        <v>53</v>
      </c>
    </row>
    <row r="51" spans="2:12" ht="15.75" customHeight="1">
      <c r="C51" s="3">
        <v>82</v>
      </c>
      <c r="D51" s="3">
        <v>135</v>
      </c>
      <c r="E51" s="2">
        <f t="shared" si="4"/>
        <v>53</v>
      </c>
    </row>
    <row r="52" spans="2:12" ht="15.75" customHeight="1">
      <c r="C52" s="3">
        <v>82</v>
      </c>
      <c r="D52" s="3">
        <v>135</v>
      </c>
      <c r="E52" s="2">
        <f t="shared" si="4"/>
        <v>53</v>
      </c>
    </row>
    <row r="53" spans="2:12" ht="15.75" customHeight="1">
      <c r="B53" s="3" t="s">
        <v>35</v>
      </c>
      <c r="C53" s="3">
        <v>127</v>
      </c>
      <c r="D53" s="3">
        <v>0</v>
      </c>
      <c r="E53" s="2">
        <f t="shared" si="4"/>
        <v>-127</v>
      </c>
    </row>
    <row r="54" spans="2:12" ht="15.75" customHeight="1">
      <c r="B54" s="3" t="s">
        <v>36</v>
      </c>
      <c r="C54" s="3">
        <v>281</v>
      </c>
      <c r="D54" s="3">
        <v>0</v>
      </c>
      <c r="E54" s="2">
        <f t="shared" si="4"/>
        <v>-281</v>
      </c>
      <c r="J54" s="3">
        <v>130</v>
      </c>
      <c r="L54" s="3">
        <v>-130</v>
      </c>
    </row>
    <row r="55" spans="2:12" ht="15.75" customHeight="1">
      <c r="C55" s="3">
        <v>157</v>
      </c>
      <c r="D55" s="3">
        <v>0</v>
      </c>
      <c r="E55" s="2">
        <f t="shared" si="4"/>
        <v>-157</v>
      </c>
      <c r="J55" s="3">
        <v>130</v>
      </c>
    </row>
    <row r="56" spans="2:12" ht="15.75" customHeight="1">
      <c r="B56" s="3" t="s">
        <v>37</v>
      </c>
      <c r="C56" s="3">
        <v>114</v>
      </c>
      <c r="D56" s="3">
        <v>180</v>
      </c>
      <c r="E56" s="2">
        <f t="shared" si="4"/>
        <v>66</v>
      </c>
    </row>
    <row r="57" spans="2:12" ht="15.75" customHeight="1">
      <c r="C57" s="3">
        <v>114</v>
      </c>
      <c r="D57" s="3">
        <v>180</v>
      </c>
      <c r="E57" s="2">
        <f t="shared" si="4"/>
        <v>66</v>
      </c>
      <c r="J57" s="3">
        <v>122</v>
      </c>
      <c r="L57" s="3">
        <v>-122</v>
      </c>
    </row>
    <row r="58" spans="2:12" ht="15.75" customHeight="1">
      <c r="C58" s="3">
        <v>74</v>
      </c>
      <c r="D58" s="3">
        <v>120</v>
      </c>
      <c r="E58" s="2">
        <f t="shared" si="4"/>
        <v>46</v>
      </c>
    </row>
    <row r="59" spans="2:12" ht="15.75" customHeight="1">
      <c r="B59" s="3" t="s">
        <v>38</v>
      </c>
      <c r="C59" s="3">
        <v>89</v>
      </c>
      <c r="D59" s="3">
        <v>150</v>
      </c>
      <c r="E59" s="2">
        <f t="shared" si="4"/>
        <v>61</v>
      </c>
      <c r="J59" s="3">
        <v>104</v>
      </c>
      <c r="L59" s="3">
        <v>-104</v>
      </c>
    </row>
    <row r="60" spans="2:12" ht="15.75" customHeight="1">
      <c r="B60" s="3" t="s">
        <v>39</v>
      </c>
      <c r="C60" s="3">
        <v>82</v>
      </c>
      <c r="D60" s="3">
        <v>135</v>
      </c>
      <c r="E60" s="2">
        <f t="shared" si="4"/>
        <v>53</v>
      </c>
      <c r="J60" s="3">
        <v>77</v>
      </c>
      <c r="L60" s="3">
        <v>-77</v>
      </c>
    </row>
    <row r="61" spans="2:12" ht="15.75" customHeight="1">
      <c r="B61" s="7">
        <v>44344</v>
      </c>
      <c r="E61" s="2">
        <f t="shared" si="4"/>
        <v>0</v>
      </c>
    </row>
    <row r="62" spans="2:12" ht="15.75" customHeight="1">
      <c r="B62" s="7" t="s">
        <v>40</v>
      </c>
      <c r="C62" s="3">
        <v>74</v>
      </c>
      <c r="D62" s="3">
        <v>120</v>
      </c>
      <c r="E62" s="2">
        <f t="shared" si="4"/>
        <v>46</v>
      </c>
    </row>
    <row r="63" spans="2:12" ht="15.75" customHeight="1">
      <c r="B63" s="7"/>
      <c r="C63" s="3">
        <v>89</v>
      </c>
      <c r="D63" s="3">
        <v>150</v>
      </c>
      <c r="E63" s="2">
        <f t="shared" si="4"/>
        <v>61</v>
      </c>
    </row>
    <row r="64" spans="2:12" ht="15.75" customHeight="1">
      <c r="B64" s="7" t="s">
        <v>41</v>
      </c>
      <c r="C64" s="3">
        <v>74</v>
      </c>
      <c r="D64" s="3">
        <v>120</v>
      </c>
      <c r="E64" s="2">
        <f t="shared" si="4"/>
        <v>46</v>
      </c>
      <c r="J64" s="3">
        <v>104</v>
      </c>
      <c r="L64" s="3">
        <v>-104</v>
      </c>
    </row>
    <row r="65" spans="2:10" ht="15.75" customHeight="1">
      <c r="B65" s="7"/>
      <c r="C65" s="3">
        <v>89</v>
      </c>
      <c r="D65" s="3">
        <v>150</v>
      </c>
      <c r="E65" s="2">
        <f t="shared" si="4"/>
        <v>61</v>
      </c>
    </row>
    <row r="66" spans="2:10" ht="15.75" customHeight="1">
      <c r="B66" s="3" t="s">
        <v>42</v>
      </c>
      <c r="C66" s="3">
        <v>89</v>
      </c>
      <c r="D66" s="3">
        <v>150</v>
      </c>
      <c r="E66" s="2">
        <f t="shared" si="4"/>
        <v>61</v>
      </c>
    </row>
    <row r="67" spans="2:10" ht="15.75" customHeight="1">
      <c r="B67" s="7" t="s">
        <v>36</v>
      </c>
      <c r="C67" s="3">
        <v>37</v>
      </c>
      <c r="D67" s="3">
        <v>0</v>
      </c>
      <c r="E67" s="2">
        <f t="shared" si="4"/>
        <v>-37</v>
      </c>
    </row>
    <row r="68" spans="2:10" ht="15.75" customHeight="1">
      <c r="B68" s="3" t="s">
        <v>43</v>
      </c>
      <c r="C68" s="3">
        <v>260</v>
      </c>
      <c r="D68" s="3">
        <v>323</v>
      </c>
      <c r="E68" s="2">
        <f t="shared" si="4"/>
        <v>63</v>
      </c>
    </row>
    <row r="69" spans="2:10" ht="15.75" customHeight="1">
      <c r="C69" s="3">
        <v>260</v>
      </c>
      <c r="D69" s="3">
        <v>300</v>
      </c>
      <c r="E69" s="2">
        <f t="shared" si="4"/>
        <v>40</v>
      </c>
    </row>
    <row r="70" spans="2:10" ht="15.75" customHeight="1">
      <c r="B70" s="3" t="s">
        <v>44</v>
      </c>
      <c r="C70" s="3">
        <v>15</v>
      </c>
      <c r="D70" s="3">
        <v>0</v>
      </c>
      <c r="E70" s="2">
        <f t="shared" si="4"/>
        <v>-15</v>
      </c>
    </row>
    <row r="71" spans="2:10" ht="15.75" customHeight="1">
      <c r="B71" s="3" t="s">
        <v>45</v>
      </c>
      <c r="C71" s="3">
        <v>271</v>
      </c>
      <c r="D71" s="3">
        <v>330</v>
      </c>
      <c r="E71" s="2">
        <f t="shared" si="4"/>
        <v>59</v>
      </c>
    </row>
    <row r="72" spans="2:10" ht="15.75" customHeight="1">
      <c r="B72" s="3" t="s">
        <v>46</v>
      </c>
      <c r="C72" s="3">
        <v>10</v>
      </c>
      <c r="D72" s="3">
        <v>0</v>
      </c>
      <c r="E72" s="2">
        <f t="shared" si="4"/>
        <v>-10</v>
      </c>
    </row>
    <row r="73" spans="2:10" ht="15.75" customHeight="1">
      <c r="C73" s="3">
        <v>127</v>
      </c>
      <c r="D73" s="3">
        <v>160</v>
      </c>
      <c r="E73" s="2">
        <f t="shared" si="4"/>
        <v>33</v>
      </c>
      <c r="J73" s="3">
        <v>120</v>
      </c>
    </row>
    <row r="74" spans="2:10" ht="15.75" customHeight="1">
      <c r="B74" s="7">
        <v>44345</v>
      </c>
      <c r="E74" s="2">
        <f t="shared" si="4"/>
        <v>0</v>
      </c>
      <c r="J74" s="3">
        <v>150</v>
      </c>
    </row>
    <row r="75" spans="2:10" ht="15.75" customHeight="1">
      <c r="B75" s="3" t="s">
        <v>47</v>
      </c>
      <c r="C75" s="3">
        <v>74</v>
      </c>
      <c r="D75" s="3">
        <v>120</v>
      </c>
      <c r="E75" s="2">
        <f t="shared" si="4"/>
        <v>46</v>
      </c>
      <c r="J75" s="3">
        <v>150</v>
      </c>
    </row>
    <row r="76" spans="2:10" ht="15.75" customHeight="1">
      <c r="C76" s="3">
        <v>89</v>
      </c>
      <c r="D76" s="3">
        <v>150</v>
      </c>
      <c r="E76" s="2">
        <f t="shared" si="4"/>
        <v>61</v>
      </c>
      <c r="J76" s="3">
        <v>150</v>
      </c>
    </row>
    <row r="77" spans="2:10" ht="15.75" customHeight="1">
      <c r="B77" s="3" t="s">
        <v>48</v>
      </c>
      <c r="C77" s="3">
        <v>89</v>
      </c>
      <c r="D77" s="3">
        <v>150</v>
      </c>
      <c r="E77" s="2">
        <f t="shared" si="4"/>
        <v>61</v>
      </c>
      <c r="J77" s="3">
        <v>150</v>
      </c>
    </row>
    <row r="78" spans="2:10" ht="15.75" customHeight="1">
      <c r="C78" s="3">
        <v>89</v>
      </c>
      <c r="D78" s="3">
        <v>150</v>
      </c>
      <c r="E78" s="2">
        <f t="shared" si="4"/>
        <v>61</v>
      </c>
      <c r="J78" s="3">
        <f>SUM(J73:J77)</f>
        <v>720</v>
      </c>
    </row>
    <row r="79" spans="2:10" ht="15.75" customHeight="1">
      <c r="B79" s="3" t="s">
        <v>49</v>
      </c>
      <c r="C79" s="3">
        <v>89</v>
      </c>
      <c r="D79" s="3">
        <v>150</v>
      </c>
      <c r="E79" s="2">
        <f t="shared" si="4"/>
        <v>61</v>
      </c>
    </row>
    <row r="80" spans="2:10" ht="15.75" customHeight="1">
      <c r="B80" s="7">
        <v>44346</v>
      </c>
      <c r="E80" s="2">
        <f t="shared" si="4"/>
        <v>0</v>
      </c>
    </row>
    <row r="81" spans="2:11" ht="15.75" customHeight="1">
      <c r="B81" s="3" t="s">
        <v>50</v>
      </c>
      <c r="C81" s="3">
        <v>185</v>
      </c>
      <c r="D81" s="3">
        <v>200</v>
      </c>
      <c r="E81" s="2">
        <f t="shared" si="4"/>
        <v>15</v>
      </c>
    </row>
    <row r="82" spans="2:11" ht="15.75" customHeight="1">
      <c r="C82" s="3">
        <v>267</v>
      </c>
      <c r="D82" s="3">
        <v>285</v>
      </c>
      <c r="E82" s="2">
        <f t="shared" si="4"/>
        <v>18</v>
      </c>
    </row>
    <row r="83" spans="2:11" ht="15.75" customHeight="1">
      <c r="B83" s="3" t="s">
        <v>51</v>
      </c>
      <c r="C83" s="3">
        <v>223</v>
      </c>
      <c r="D83" s="3">
        <v>240</v>
      </c>
      <c r="E83" s="2">
        <f t="shared" si="4"/>
        <v>17</v>
      </c>
      <c r="H83" s="7"/>
    </row>
    <row r="84" spans="2:11" ht="15.75" customHeight="1">
      <c r="B84" s="7">
        <v>44347</v>
      </c>
      <c r="I84" s="2"/>
      <c r="J84" s="2"/>
      <c r="K84" s="2"/>
    </row>
    <row r="85" spans="2:11" ht="15.75" customHeight="1">
      <c r="B85" s="9" t="s">
        <v>52</v>
      </c>
      <c r="C85" s="3">
        <v>74</v>
      </c>
      <c r="D85" s="3">
        <v>120</v>
      </c>
      <c r="E85" s="2">
        <f t="shared" ref="E85:E86" si="5">D85-C85</f>
        <v>46</v>
      </c>
      <c r="I85" s="2"/>
      <c r="J85" s="2"/>
      <c r="K85" s="2"/>
    </row>
    <row r="86" spans="2:11" ht="15.75" customHeight="1">
      <c r="B86" s="9" t="s">
        <v>53</v>
      </c>
      <c r="C86" s="2">
        <v>271</v>
      </c>
      <c r="D86" s="2">
        <v>330</v>
      </c>
      <c r="E86" s="2">
        <f t="shared" si="5"/>
        <v>59</v>
      </c>
      <c r="I86" s="2"/>
      <c r="J86" s="2"/>
      <c r="K86" s="2"/>
    </row>
    <row r="87" spans="2:11" ht="15.75" customHeight="1">
      <c r="B87" s="7">
        <v>44348</v>
      </c>
    </row>
    <row r="88" spans="2:11" ht="15.75" customHeight="1">
      <c r="B88" s="3" t="s">
        <v>54</v>
      </c>
      <c r="C88" s="2">
        <v>271</v>
      </c>
      <c r="D88" s="2">
        <v>330</v>
      </c>
      <c r="E88" s="2">
        <f t="shared" ref="E88:E96" si="6">D88-C88</f>
        <v>59</v>
      </c>
    </row>
    <row r="89" spans="2:11" ht="15.75" customHeight="1">
      <c r="B89" s="3" t="s">
        <v>55</v>
      </c>
      <c r="C89" s="2">
        <v>271</v>
      </c>
      <c r="D89" s="2">
        <v>330</v>
      </c>
      <c r="E89" s="2">
        <f t="shared" si="6"/>
        <v>59</v>
      </c>
    </row>
    <row r="90" spans="2:11" ht="15.75" customHeight="1">
      <c r="B90" s="3" t="s">
        <v>56</v>
      </c>
      <c r="C90" s="2">
        <v>271</v>
      </c>
      <c r="D90" s="2">
        <v>330</v>
      </c>
      <c r="E90" s="2">
        <f t="shared" si="6"/>
        <v>59</v>
      </c>
    </row>
    <row r="91" spans="2:11" ht="15.75" customHeight="1">
      <c r="B91" s="3" t="s">
        <v>57</v>
      </c>
      <c r="C91" s="3">
        <v>15</v>
      </c>
      <c r="D91" s="3">
        <v>0</v>
      </c>
      <c r="E91" s="3">
        <f t="shared" si="6"/>
        <v>-15</v>
      </c>
    </row>
    <row r="92" spans="2:11" ht="15.75" customHeight="1">
      <c r="B92" s="3" t="s">
        <v>58</v>
      </c>
      <c r="C92" s="2">
        <v>114</v>
      </c>
      <c r="D92" s="2">
        <v>180</v>
      </c>
      <c r="E92" s="2">
        <f t="shared" si="6"/>
        <v>66</v>
      </c>
    </row>
    <row r="93" spans="2:11" ht="15.75" customHeight="1">
      <c r="C93" s="2">
        <v>144</v>
      </c>
      <c r="D93" s="2">
        <v>210</v>
      </c>
      <c r="E93" s="2">
        <f t="shared" si="6"/>
        <v>66</v>
      </c>
    </row>
    <row r="94" spans="2:11" ht="15.75" customHeight="1">
      <c r="B94" s="3" t="s">
        <v>59</v>
      </c>
      <c r="C94" s="2">
        <v>74</v>
      </c>
      <c r="D94" s="2">
        <v>120</v>
      </c>
      <c r="E94" s="2">
        <f t="shared" si="6"/>
        <v>46</v>
      </c>
    </row>
    <row r="95" spans="2:11" ht="15.75" customHeight="1">
      <c r="C95" s="3">
        <v>266</v>
      </c>
      <c r="D95" s="3">
        <v>315</v>
      </c>
      <c r="E95" s="3">
        <f t="shared" si="6"/>
        <v>49</v>
      </c>
    </row>
    <row r="96" spans="2:11" ht="15.75" customHeight="1">
      <c r="C96" s="3">
        <v>15</v>
      </c>
      <c r="D96" s="3">
        <v>0</v>
      </c>
      <c r="E96" s="3">
        <f t="shared" si="6"/>
        <v>-15</v>
      </c>
    </row>
    <row r="97" spans="2:9" ht="15.75" customHeight="1">
      <c r="B97" s="7">
        <v>44351</v>
      </c>
    </row>
    <row r="98" spans="2:9" ht="15.75" customHeight="1"/>
    <row r="99" spans="2:9" ht="15.75" customHeight="1"/>
    <row r="100" spans="2:9" ht="15.75" customHeight="1">
      <c r="B100" s="7">
        <v>44352</v>
      </c>
    </row>
    <row r="101" spans="2:9" ht="15.75" customHeight="1">
      <c r="B101" s="3" t="s">
        <v>60</v>
      </c>
      <c r="C101" s="3">
        <v>74</v>
      </c>
      <c r="D101" s="3">
        <v>120</v>
      </c>
      <c r="E101" s="2">
        <f t="shared" ref="E101:E123" si="7">D101-C101</f>
        <v>46</v>
      </c>
    </row>
    <row r="102" spans="2:9" ht="15.75" customHeight="1">
      <c r="C102" s="3">
        <v>74</v>
      </c>
      <c r="D102" s="3">
        <v>120</v>
      </c>
      <c r="E102" s="2">
        <f t="shared" si="7"/>
        <v>46</v>
      </c>
    </row>
    <row r="103" spans="2:9" ht="15.75" customHeight="1">
      <c r="C103" s="3">
        <v>89</v>
      </c>
      <c r="D103" s="3">
        <v>150</v>
      </c>
      <c r="E103" s="2">
        <f t="shared" si="7"/>
        <v>61</v>
      </c>
    </row>
    <row r="104" spans="2:9" ht="15.75" customHeight="1">
      <c r="C104" s="3">
        <v>74</v>
      </c>
      <c r="D104" s="3">
        <v>120</v>
      </c>
      <c r="E104" s="2">
        <f t="shared" si="7"/>
        <v>46</v>
      </c>
    </row>
    <row r="105" spans="2:9" ht="15.75" customHeight="1">
      <c r="C105" s="2">
        <v>144</v>
      </c>
      <c r="D105" s="2">
        <v>210</v>
      </c>
      <c r="E105" s="2">
        <f t="shared" si="7"/>
        <v>66</v>
      </c>
      <c r="H105" s="2"/>
    </row>
    <row r="106" spans="2:9" ht="15.75" customHeight="1">
      <c r="C106" s="2">
        <v>114</v>
      </c>
      <c r="D106" s="2">
        <v>180</v>
      </c>
      <c r="E106" s="2">
        <f t="shared" si="7"/>
        <v>66</v>
      </c>
      <c r="H106" s="2"/>
    </row>
    <row r="107" spans="2:9" ht="15.75" customHeight="1">
      <c r="C107" s="2">
        <v>144</v>
      </c>
      <c r="D107" s="2">
        <v>210</v>
      </c>
      <c r="E107" s="2">
        <f t="shared" si="7"/>
        <v>66</v>
      </c>
      <c r="H107" s="2"/>
    </row>
    <row r="108" spans="2:9" ht="15.75" customHeight="1">
      <c r="C108" s="2">
        <v>114</v>
      </c>
      <c r="D108" s="2">
        <v>180</v>
      </c>
      <c r="E108" s="2">
        <f t="shared" si="7"/>
        <v>66</v>
      </c>
      <c r="H108" s="2"/>
    </row>
    <row r="109" spans="2:9" ht="15.75" customHeight="1">
      <c r="C109" s="2">
        <v>144</v>
      </c>
      <c r="D109" s="2">
        <v>210</v>
      </c>
      <c r="E109" s="2">
        <f t="shared" si="7"/>
        <v>66</v>
      </c>
      <c r="H109" s="2"/>
    </row>
    <row r="110" spans="2:9" ht="15.75" customHeight="1">
      <c r="C110" s="2">
        <v>114</v>
      </c>
      <c r="D110" s="2">
        <v>180</v>
      </c>
      <c r="E110" s="2">
        <f t="shared" si="7"/>
        <v>66</v>
      </c>
      <c r="H110" s="2"/>
    </row>
    <row r="111" spans="2:9" ht="15.75" customHeight="1">
      <c r="C111" s="2">
        <v>144</v>
      </c>
      <c r="D111" s="2">
        <v>210</v>
      </c>
      <c r="E111" s="2">
        <f t="shared" si="7"/>
        <v>66</v>
      </c>
      <c r="H111" s="2"/>
      <c r="I111" s="3" t="s">
        <v>61</v>
      </c>
    </row>
    <row r="112" spans="2:9" ht="15.75" customHeight="1">
      <c r="C112" s="2">
        <v>144</v>
      </c>
      <c r="D112" s="2">
        <v>210</v>
      </c>
      <c r="E112" s="2">
        <f t="shared" si="7"/>
        <v>66</v>
      </c>
      <c r="H112" s="2"/>
    </row>
    <row r="113" spans="2:5" ht="15.75" customHeight="1">
      <c r="C113" s="3">
        <v>74</v>
      </c>
      <c r="D113" s="3">
        <v>120</v>
      </c>
      <c r="E113" s="2">
        <f t="shared" si="7"/>
        <v>46</v>
      </c>
    </row>
    <row r="114" spans="2:5" ht="15.75" customHeight="1">
      <c r="C114" s="3">
        <v>74</v>
      </c>
      <c r="D114" s="3">
        <v>120</v>
      </c>
      <c r="E114" s="2">
        <f t="shared" si="7"/>
        <v>46</v>
      </c>
    </row>
    <row r="115" spans="2:5" ht="15.75" customHeight="1">
      <c r="C115" s="3">
        <v>89</v>
      </c>
      <c r="D115" s="3">
        <v>150</v>
      </c>
      <c r="E115" s="2">
        <f t="shared" si="7"/>
        <v>61</v>
      </c>
    </row>
    <row r="116" spans="2:5" ht="15.75" customHeight="1">
      <c r="B116" s="3" t="s">
        <v>62</v>
      </c>
      <c r="C116" s="3">
        <v>74</v>
      </c>
      <c r="D116" s="3">
        <v>120</v>
      </c>
      <c r="E116" s="2">
        <f t="shared" si="7"/>
        <v>46</v>
      </c>
    </row>
    <row r="117" spans="2:5" ht="15.75" customHeight="1">
      <c r="C117" s="3">
        <v>74</v>
      </c>
      <c r="D117" s="3">
        <v>120</v>
      </c>
      <c r="E117" s="2">
        <f t="shared" si="7"/>
        <v>46</v>
      </c>
    </row>
    <row r="118" spans="2:5" ht="15.75" customHeight="1">
      <c r="C118" s="3">
        <v>222</v>
      </c>
      <c r="D118" s="3">
        <v>360</v>
      </c>
      <c r="E118" s="2">
        <f t="shared" si="7"/>
        <v>138</v>
      </c>
    </row>
    <row r="119" spans="2:5" ht="15.75" customHeight="1">
      <c r="B119" s="3" t="s">
        <v>63</v>
      </c>
      <c r="C119" s="3">
        <v>236</v>
      </c>
      <c r="D119" s="3">
        <v>270</v>
      </c>
      <c r="E119" s="2">
        <f t="shared" si="7"/>
        <v>34</v>
      </c>
    </row>
    <row r="120" spans="2:5" ht="15.75" customHeight="1">
      <c r="B120" s="3" t="s">
        <v>64</v>
      </c>
      <c r="C120" s="3">
        <v>236</v>
      </c>
      <c r="D120" s="3">
        <v>270</v>
      </c>
      <c r="E120" s="2">
        <f t="shared" si="7"/>
        <v>34</v>
      </c>
    </row>
    <row r="121" spans="2:5" ht="15.75" customHeight="1">
      <c r="C121" s="3">
        <v>99</v>
      </c>
      <c r="D121" s="3">
        <v>120</v>
      </c>
      <c r="E121" s="2">
        <f t="shared" si="7"/>
        <v>21</v>
      </c>
    </row>
    <row r="122" spans="2:5" ht="15.75" customHeight="1">
      <c r="C122" s="3">
        <v>74</v>
      </c>
      <c r="D122" s="3">
        <v>120</v>
      </c>
      <c r="E122" s="2">
        <f t="shared" si="7"/>
        <v>46</v>
      </c>
    </row>
    <row r="123" spans="2:5" ht="15.75" customHeight="1">
      <c r="B123" s="3" t="s">
        <v>65</v>
      </c>
      <c r="C123" s="3">
        <v>74</v>
      </c>
      <c r="D123" s="3">
        <v>120</v>
      </c>
      <c r="E123" s="2">
        <f t="shared" si="7"/>
        <v>46</v>
      </c>
    </row>
    <row r="124" spans="2:5" ht="15.75" customHeight="1">
      <c r="B124" s="7">
        <v>44354</v>
      </c>
    </row>
    <row r="125" spans="2:5" ht="15.75" customHeight="1">
      <c r="B125" s="3" t="s">
        <v>66</v>
      </c>
      <c r="C125" s="2">
        <v>114</v>
      </c>
      <c r="D125" s="2">
        <v>180</v>
      </c>
      <c r="E125" s="2">
        <f>D125-C125</f>
        <v>66</v>
      </c>
    </row>
    <row r="126" spans="2:5" ht="15.75" customHeight="1">
      <c r="B126" s="7">
        <v>44355</v>
      </c>
    </row>
    <row r="127" spans="2:5" ht="15.75" customHeight="1">
      <c r="B127" s="3" t="s">
        <v>67</v>
      </c>
      <c r="C127" s="3">
        <v>74</v>
      </c>
      <c r="D127" s="3">
        <v>120</v>
      </c>
      <c r="E127" s="2">
        <f t="shared" ref="E127:E139" si="8">D127-C127</f>
        <v>46</v>
      </c>
    </row>
    <row r="128" spans="2:5" ht="15.75" customHeight="1">
      <c r="C128" s="3">
        <v>89</v>
      </c>
      <c r="D128" s="3">
        <v>150</v>
      </c>
      <c r="E128" s="2">
        <f t="shared" si="8"/>
        <v>61</v>
      </c>
    </row>
    <row r="129" spans="2:5" ht="15.75" customHeight="1">
      <c r="B129" s="3" t="s">
        <v>68</v>
      </c>
      <c r="C129" s="3">
        <v>74</v>
      </c>
      <c r="D129" s="3">
        <v>120</v>
      </c>
      <c r="E129" s="2">
        <f t="shared" si="8"/>
        <v>46</v>
      </c>
    </row>
    <row r="130" spans="2:5" ht="15.75" customHeight="1">
      <c r="C130" s="3">
        <v>74</v>
      </c>
      <c r="D130" s="3">
        <v>120</v>
      </c>
      <c r="E130" s="2">
        <f t="shared" si="8"/>
        <v>46</v>
      </c>
    </row>
    <row r="131" spans="2:5" ht="15.75" customHeight="1">
      <c r="C131" s="3">
        <v>74</v>
      </c>
      <c r="D131" s="3">
        <v>120</v>
      </c>
      <c r="E131" s="2">
        <f t="shared" si="8"/>
        <v>46</v>
      </c>
    </row>
    <row r="132" spans="2:5" ht="15.75" customHeight="1">
      <c r="C132" s="3">
        <v>74</v>
      </c>
      <c r="D132" s="3">
        <v>120</v>
      </c>
      <c r="E132" s="2">
        <f t="shared" si="8"/>
        <v>46</v>
      </c>
    </row>
    <row r="133" spans="2:5" ht="15.75" customHeight="1">
      <c r="C133" s="3">
        <v>74</v>
      </c>
      <c r="D133" s="3">
        <v>120</v>
      </c>
      <c r="E133" s="2">
        <f t="shared" si="8"/>
        <v>46</v>
      </c>
    </row>
    <row r="134" spans="2:5" ht="15.75" customHeight="1">
      <c r="C134" s="3">
        <v>74</v>
      </c>
      <c r="D134" s="3">
        <v>120</v>
      </c>
      <c r="E134" s="2">
        <f t="shared" si="8"/>
        <v>46</v>
      </c>
    </row>
    <row r="135" spans="2:5" ht="15.75" customHeight="1">
      <c r="C135" s="3">
        <v>74</v>
      </c>
      <c r="D135" s="3">
        <v>120</v>
      </c>
      <c r="E135" s="2">
        <f t="shared" si="8"/>
        <v>46</v>
      </c>
    </row>
    <row r="136" spans="2:5" ht="15.75" customHeight="1">
      <c r="C136" s="3">
        <v>74</v>
      </c>
      <c r="D136" s="3">
        <v>120</v>
      </c>
      <c r="E136" s="2">
        <f t="shared" si="8"/>
        <v>46</v>
      </c>
    </row>
    <row r="137" spans="2:5" ht="15.75" customHeight="1">
      <c r="C137" s="3">
        <v>74</v>
      </c>
      <c r="D137" s="3">
        <v>120</v>
      </c>
      <c r="E137" s="2">
        <f t="shared" si="8"/>
        <v>46</v>
      </c>
    </row>
    <row r="138" spans="2:5" ht="15.75" customHeight="1">
      <c r="C138" s="3">
        <v>74</v>
      </c>
      <c r="D138" s="3">
        <v>120</v>
      </c>
      <c r="E138" s="2">
        <f t="shared" si="8"/>
        <v>46</v>
      </c>
    </row>
    <row r="139" spans="2:5" ht="15.75" customHeight="1">
      <c r="B139" s="7"/>
      <c r="C139" s="3">
        <v>0</v>
      </c>
      <c r="D139" s="3">
        <v>60</v>
      </c>
      <c r="E139" s="6">
        <f t="shared" si="8"/>
        <v>60</v>
      </c>
    </row>
    <row r="140" spans="2:5" ht="15.75" customHeight="1">
      <c r="B140" s="7">
        <v>44357</v>
      </c>
    </row>
    <row r="141" spans="2:5" ht="15.75" customHeight="1">
      <c r="B141" s="3" t="s">
        <v>69</v>
      </c>
      <c r="C141" s="3">
        <v>89</v>
      </c>
      <c r="D141" s="3">
        <v>100</v>
      </c>
      <c r="E141" s="2">
        <f t="shared" ref="E141:E218" si="9">D141-C141</f>
        <v>11</v>
      </c>
    </row>
    <row r="142" spans="2:5" ht="15.75" customHeight="1">
      <c r="B142" s="3" t="s">
        <v>70</v>
      </c>
      <c r="C142" s="3">
        <v>74</v>
      </c>
      <c r="D142" s="3">
        <v>120</v>
      </c>
      <c r="E142" s="2">
        <f t="shared" si="9"/>
        <v>46</v>
      </c>
    </row>
    <row r="143" spans="2:5" ht="15.75" customHeight="1">
      <c r="C143" s="3">
        <v>89</v>
      </c>
      <c r="D143" s="3">
        <v>150</v>
      </c>
      <c r="E143" s="2">
        <f t="shared" si="9"/>
        <v>61</v>
      </c>
    </row>
    <row r="144" spans="2:5" ht="15.75" customHeight="1">
      <c r="B144" s="3" t="s">
        <v>68</v>
      </c>
      <c r="C144" s="3">
        <v>74</v>
      </c>
      <c r="D144" s="3">
        <v>120</v>
      </c>
      <c r="E144" s="2">
        <f t="shared" si="9"/>
        <v>46</v>
      </c>
    </row>
    <row r="145" spans="2:5" ht="15.75" customHeight="1">
      <c r="C145" s="3">
        <v>74</v>
      </c>
      <c r="D145" s="3">
        <v>120</v>
      </c>
      <c r="E145" s="2">
        <f t="shared" si="9"/>
        <v>46</v>
      </c>
    </row>
    <row r="146" spans="2:5" ht="15.75" customHeight="1">
      <c r="C146" s="3">
        <v>74</v>
      </c>
      <c r="D146" s="3">
        <v>120</v>
      </c>
      <c r="E146" s="2">
        <f t="shared" si="9"/>
        <v>46</v>
      </c>
    </row>
    <row r="147" spans="2:5" ht="15.75" customHeight="1">
      <c r="B147" s="7">
        <v>44359</v>
      </c>
      <c r="E147" s="2">
        <f t="shared" si="9"/>
        <v>0</v>
      </c>
    </row>
    <row r="148" spans="2:5" ht="15.75" customHeight="1">
      <c r="B148" s="3" t="s">
        <v>60</v>
      </c>
      <c r="C148" s="3">
        <v>114</v>
      </c>
      <c r="D148" s="3">
        <v>180</v>
      </c>
      <c r="E148" s="2">
        <f t="shared" si="9"/>
        <v>66</v>
      </c>
    </row>
    <row r="149" spans="2:5" ht="15.75" customHeight="1">
      <c r="C149" s="3">
        <v>82</v>
      </c>
      <c r="D149" s="3">
        <v>135</v>
      </c>
      <c r="E149" s="2">
        <f t="shared" si="9"/>
        <v>53</v>
      </c>
    </row>
    <row r="150" spans="2:5" ht="15.75" customHeight="1">
      <c r="C150" s="3">
        <v>74</v>
      </c>
      <c r="D150" s="3">
        <v>120</v>
      </c>
      <c r="E150" s="2">
        <f t="shared" si="9"/>
        <v>46</v>
      </c>
    </row>
    <row r="151" spans="2:5" ht="15.75" customHeight="1">
      <c r="C151" s="3">
        <v>74</v>
      </c>
      <c r="D151" s="3">
        <v>120</v>
      </c>
      <c r="E151" s="2">
        <f t="shared" si="9"/>
        <v>46</v>
      </c>
    </row>
    <row r="152" spans="2:5" ht="15.75" customHeight="1">
      <c r="C152" s="3">
        <v>82</v>
      </c>
      <c r="D152" s="3">
        <v>135</v>
      </c>
      <c r="E152" s="2">
        <f t="shared" si="9"/>
        <v>53</v>
      </c>
    </row>
    <row r="153" spans="2:5" ht="15.75" customHeight="1">
      <c r="C153" s="3">
        <v>74</v>
      </c>
      <c r="D153" s="3">
        <v>120</v>
      </c>
      <c r="E153" s="2">
        <f t="shared" si="9"/>
        <v>46</v>
      </c>
    </row>
    <row r="154" spans="2:5" ht="15.75" customHeight="1">
      <c r="C154" s="3">
        <v>74</v>
      </c>
      <c r="D154" s="3">
        <v>120</v>
      </c>
      <c r="E154" s="2">
        <f t="shared" si="9"/>
        <v>46</v>
      </c>
    </row>
    <row r="155" spans="2:5" ht="15.75" customHeight="1">
      <c r="C155" s="3">
        <v>89</v>
      </c>
      <c r="D155" s="3">
        <v>150</v>
      </c>
      <c r="E155" s="2">
        <f t="shared" si="9"/>
        <v>61</v>
      </c>
    </row>
    <row r="156" spans="2:5" ht="15.75" customHeight="1">
      <c r="C156" s="3">
        <v>144</v>
      </c>
      <c r="D156" s="3">
        <v>210</v>
      </c>
      <c r="E156" s="2">
        <f t="shared" si="9"/>
        <v>66</v>
      </c>
    </row>
    <row r="157" spans="2:5" ht="15.75" customHeight="1">
      <c r="C157" s="3">
        <v>142</v>
      </c>
      <c r="D157" s="3">
        <v>175</v>
      </c>
      <c r="E157" s="2">
        <f t="shared" si="9"/>
        <v>33</v>
      </c>
    </row>
    <row r="158" spans="2:5" ht="15.75" customHeight="1">
      <c r="C158" s="3">
        <v>114</v>
      </c>
      <c r="D158" s="3">
        <v>180</v>
      </c>
      <c r="E158" s="2">
        <f t="shared" si="9"/>
        <v>66</v>
      </c>
    </row>
    <row r="159" spans="2:5" ht="15.75" customHeight="1">
      <c r="B159" s="7">
        <v>44360</v>
      </c>
      <c r="E159" s="2">
        <f t="shared" si="9"/>
        <v>0</v>
      </c>
    </row>
    <row r="160" spans="2:5" ht="15.75" customHeight="1">
      <c r="B160" s="3" t="s">
        <v>71</v>
      </c>
      <c r="C160" s="3">
        <v>74</v>
      </c>
      <c r="D160" s="3">
        <v>120</v>
      </c>
      <c r="E160" s="2">
        <f t="shared" si="9"/>
        <v>46</v>
      </c>
    </row>
    <row r="161" spans="2:5" ht="15.75" customHeight="1">
      <c r="B161" s="3" t="s">
        <v>72</v>
      </c>
      <c r="C161" s="3">
        <v>74</v>
      </c>
      <c r="D161" s="3">
        <v>120</v>
      </c>
      <c r="E161" s="2">
        <f t="shared" si="9"/>
        <v>46</v>
      </c>
    </row>
    <row r="162" spans="2:5" ht="15.75" customHeight="1">
      <c r="B162" s="3" t="s">
        <v>73</v>
      </c>
      <c r="C162" s="2">
        <v>114</v>
      </c>
      <c r="D162" s="2">
        <v>180</v>
      </c>
      <c r="E162" s="2">
        <f t="shared" si="9"/>
        <v>66</v>
      </c>
    </row>
    <row r="163" spans="2:5" ht="15.75" customHeight="1">
      <c r="C163" s="2">
        <v>114</v>
      </c>
      <c r="D163" s="2">
        <v>180</v>
      </c>
      <c r="E163" s="2">
        <f t="shared" si="9"/>
        <v>66</v>
      </c>
    </row>
    <row r="164" spans="2:5" ht="15.75" customHeight="1">
      <c r="C164" s="3">
        <v>158</v>
      </c>
      <c r="D164" s="3">
        <v>140</v>
      </c>
      <c r="E164" s="2">
        <f t="shared" si="9"/>
        <v>-18</v>
      </c>
    </row>
    <row r="165" spans="2:5" ht="15.75" customHeight="1">
      <c r="B165" s="3" t="s">
        <v>74</v>
      </c>
      <c r="C165" s="3">
        <v>235.5</v>
      </c>
      <c r="D165" s="3">
        <v>285</v>
      </c>
      <c r="E165" s="2">
        <f t="shared" si="9"/>
        <v>49.5</v>
      </c>
    </row>
    <row r="166" spans="2:5" ht="15.75" customHeight="1">
      <c r="C166" s="3">
        <v>235.5</v>
      </c>
      <c r="D166" s="3">
        <v>285</v>
      </c>
      <c r="E166" s="2">
        <f t="shared" si="9"/>
        <v>49.5</v>
      </c>
    </row>
    <row r="167" spans="2:5" ht="15.75" customHeight="1">
      <c r="C167" s="3">
        <v>235.5</v>
      </c>
      <c r="D167" s="3">
        <v>285</v>
      </c>
      <c r="E167" s="2">
        <f t="shared" si="9"/>
        <v>49.5</v>
      </c>
    </row>
    <row r="168" spans="2:5" ht="15.75" customHeight="1">
      <c r="C168" s="3">
        <v>235.5</v>
      </c>
      <c r="D168" s="3">
        <v>285</v>
      </c>
      <c r="E168" s="2">
        <f t="shared" si="9"/>
        <v>49.5</v>
      </c>
    </row>
    <row r="169" spans="2:5" ht="15.75" customHeight="1">
      <c r="C169" s="2">
        <v>144</v>
      </c>
      <c r="D169" s="2">
        <v>210</v>
      </c>
      <c r="E169" s="2">
        <f t="shared" si="9"/>
        <v>66</v>
      </c>
    </row>
    <row r="170" spans="2:5" ht="15.75" customHeight="1">
      <c r="B170" s="7">
        <v>44362</v>
      </c>
      <c r="E170" s="2">
        <f t="shared" si="9"/>
        <v>0</v>
      </c>
    </row>
    <row r="171" spans="2:5" ht="15.75" customHeight="1">
      <c r="B171" s="3" t="s">
        <v>75</v>
      </c>
      <c r="C171" s="2">
        <v>271</v>
      </c>
      <c r="D171" s="2">
        <v>300</v>
      </c>
      <c r="E171" s="2">
        <f t="shared" si="9"/>
        <v>29</v>
      </c>
    </row>
    <row r="172" spans="2:5" ht="15.75" customHeight="1">
      <c r="B172" s="3" t="s">
        <v>76</v>
      </c>
      <c r="C172" s="3">
        <v>74</v>
      </c>
      <c r="D172" s="3">
        <v>120</v>
      </c>
      <c r="E172" s="2">
        <f t="shared" si="9"/>
        <v>46</v>
      </c>
    </row>
    <row r="173" spans="2:5" ht="15.75" customHeight="1">
      <c r="B173" s="7">
        <v>44363</v>
      </c>
      <c r="E173" s="2">
        <f t="shared" si="9"/>
        <v>0</v>
      </c>
    </row>
    <row r="174" spans="2:5" ht="15.75" customHeight="1">
      <c r="B174" s="3" t="s">
        <v>77</v>
      </c>
      <c r="C174" s="2">
        <v>114</v>
      </c>
      <c r="D174" s="2">
        <v>180</v>
      </c>
      <c r="E174" s="2">
        <f t="shared" si="9"/>
        <v>66</v>
      </c>
    </row>
    <row r="175" spans="2:5" ht="15.75" customHeight="1">
      <c r="C175" s="2">
        <v>114</v>
      </c>
      <c r="D175" s="2">
        <v>180</v>
      </c>
      <c r="E175" s="2">
        <f t="shared" si="9"/>
        <v>66</v>
      </c>
    </row>
    <row r="176" spans="2:5" ht="15.75" customHeight="1">
      <c r="C176" s="2">
        <v>114</v>
      </c>
      <c r="D176" s="2">
        <v>180</v>
      </c>
      <c r="E176" s="2">
        <f t="shared" si="9"/>
        <v>66</v>
      </c>
    </row>
    <row r="177" spans="2:10" ht="15.75" customHeight="1">
      <c r="B177" s="3" t="s">
        <v>78</v>
      </c>
      <c r="C177" s="2">
        <v>114</v>
      </c>
      <c r="D177" s="2">
        <v>180</v>
      </c>
      <c r="E177" s="2">
        <f t="shared" si="9"/>
        <v>66</v>
      </c>
    </row>
    <row r="178" spans="2:10" ht="15.75" customHeight="1">
      <c r="C178" s="2">
        <v>144</v>
      </c>
      <c r="D178" s="2">
        <v>210</v>
      </c>
      <c r="E178" s="2">
        <f t="shared" si="9"/>
        <v>66</v>
      </c>
    </row>
    <row r="179" spans="2:10" ht="15.75" customHeight="1">
      <c r="C179" s="2">
        <v>144</v>
      </c>
      <c r="D179" s="2">
        <v>210</v>
      </c>
      <c r="E179" s="2">
        <f t="shared" si="9"/>
        <v>66</v>
      </c>
    </row>
    <row r="180" spans="2:10" ht="15.75" customHeight="1">
      <c r="B180" s="7">
        <v>44365</v>
      </c>
      <c r="E180" s="2">
        <f t="shared" si="9"/>
        <v>0</v>
      </c>
    </row>
    <row r="181" spans="2:10" ht="15.75" customHeight="1">
      <c r="B181" s="3" t="s">
        <v>79</v>
      </c>
      <c r="C181" s="2">
        <v>114</v>
      </c>
      <c r="D181" s="2">
        <v>180</v>
      </c>
      <c r="E181" s="2">
        <f t="shared" si="9"/>
        <v>66</v>
      </c>
    </row>
    <row r="182" spans="2:10" ht="15.75" customHeight="1">
      <c r="B182" s="3" t="s">
        <v>77</v>
      </c>
      <c r="C182" s="2">
        <v>114</v>
      </c>
      <c r="D182" s="2">
        <v>180</v>
      </c>
      <c r="E182" s="2">
        <f t="shared" si="9"/>
        <v>66</v>
      </c>
    </row>
    <row r="183" spans="2:10" ht="15.75" customHeight="1">
      <c r="B183" s="3" t="s">
        <v>80</v>
      </c>
      <c r="C183" s="2">
        <v>114</v>
      </c>
      <c r="D183" s="2">
        <v>180</v>
      </c>
      <c r="E183" s="2">
        <f t="shared" si="9"/>
        <v>66</v>
      </c>
    </row>
    <row r="184" spans="2:10" ht="15.75" customHeight="1">
      <c r="C184" s="2">
        <v>114</v>
      </c>
      <c r="D184" s="2">
        <v>180</v>
      </c>
      <c r="E184" s="2">
        <f t="shared" si="9"/>
        <v>66</v>
      </c>
    </row>
    <row r="185" spans="2:10" ht="15.75" customHeight="1">
      <c r="B185" s="7">
        <v>44366</v>
      </c>
      <c r="E185" s="2">
        <f t="shared" si="9"/>
        <v>0</v>
      </c>
    </row>
    <row r="186" spans="2:10" ht="15.75" customHeight="1">
      <c r="B186" s="3" t="s">
        <v>81</v>
      </c>
      <c r="C186" s="2">
        <v>74</v>
      </c>
      <c r="D186" s="2">
        <v>120</v>
      </c>
      <c r="E186" s="2">
        <f t="shared" si="9"/>
        <v>46</v>
      </c>
    </row>
    <row r="187" spans="2:10" ht="15.75" customHeight="1">
      <c r="C187" s="2">
        <v>74</v>
      </c>
      <c r="D187" s="2">
        <v>120</v>
      </c>
      <c r="E187" s="2">
        <f t="shared" si="9"/>
        <v>46</v>
      </c>
    </row>
    <row r="188" spans="2:10" ht="15.75" customHeight="1">
      <c r="C188" s="2">
        <v>74</v>
      </c>
      <c r="D188" s="2">
        <v>120</v>
      </c>
      <c r="E188" s="2">
        <f t="shared" si="9"/>
        <v>46</v>
      </c>
    </row>
    <row r="189" spans="2:10" ht="15.75" customHeight="1">
      <c r="C189" s="2">
        <v>114</v>
      </c>
      <c r="D189" s="2">
        <v>180</v>
      </c>
      <c r="E189" s="2">
        <f t="shared" si="9"/>
        <v>66</v>
      </c>
      <c r="I189" s="2"/>
      <c r="J189" s="2"/>
    </row>
    <row r="190" spans="2:10" ht="15.75" customHeight="1">
      <c r="C190" s="2">
        <v>114</v>
      </c>
      <c r="D190" s="2">
        <v>180</v>
      </c>
      <c r="E190" s="2">
        <f t="shared" si="9"/>
        <v>66</v>
      </c>
      <c r="I190" s="2"/>
      <c r="J190" s="2"/>
    </row>
    <row r="191" spans="2:10" ht="15.75" customHeight="1">
      <c r="C191" s="2">
        <v>89</v>
      </c>
      <c r="D191" s="2">
        <v>150</v>
      </c>
      <c r="E191" s="2">
        <f t="shared" si="9"/>
        <v>61</v>
      </c>
      <c r="I191" s="2"/>
      <c r="J191" s="2"/>
    </row>
    <row r="192" spans="2:10" ht="15.75" customHeight="1">
      <c r="C192" s="2">
        <v>127</v>
      </c>
      <c r="D192" s="2">
        <v>160</v>
      </c>
      <c r="E192" s="2">
        <f t="shared" si="9"/>
        <v>33</v>
      </c>
      <c r="I192" s="2"/>
      <c r="J192" s="2"/>
    </row>
    <row r="193" spans="2:12" ht="15.75" customHeight="1">
      <c r="C193" s="2">
        <v>114</v>
      </c>
      <c r="D193" s="2">
        <v>180</v>
      </c>
      <c r="E193" s="2">
        <f t="shared" si="9"/>
        <v>66</v>
      </c>
      <c r="I193" s="1"/>
      <c r="J193" s="1"/>
    </row>
    <row r="194" spans="2:12" ht="15.75" customHeight="1">
      <c r="B194" s="3" t="s">
        <v>82</v>
      </c>
      <c r="C194" s="2">
        <v>144</v>
      </c>
      <c r="D194" s="2">
        <v>210</v>
      </c>
      <c r="E194" s="2">
        <f t="shared" si="9"/>
        <v>66</v>
      </c>
      <c r="I194" s="2"/>
      <c r="J194" s="2"/>
    </row>
    <row r="195" spans="2:12" ht="15.75" customHeight="1">
      <c r="B195" s="3" t="s">
        <v>83</v>
      </c>
      <c r="C195" s="2">
        <v>261</v>
      </c>
      <c r="D195" s="2">
        <v>300</v>
      </c>
      <c r="E195" s="2">
        <f t="shared" si="9"/>
        <v>39</v>
      </c>
      <c r="I195" s="2"/>
      <c r="J195" s="2"/>
    </row>
    <row r="196" spans="2:12" ht="15.75" customHeight="1">
      <c r="C196" s="6">
        <v>10</v>
      </c>
      <c r="D196" s="6">
        <v>0</v>
      </c>
      <c r="E196" s="2">
        <f t="shared" si="9"/>
        <v>-10</v>
      </c>
      <c r="I196" s="2"/>
      <c r="J196" s="2"/>
      <c r="L196" s="2">
        <v>120</v>
      </c>
    </row>
    <row r="197" spans="2:12" ht="15.75" customHeight="1">
      <c r="B197" s="3" t="s">
        <v>84</v>
      </c>
      <c r="C197" s="2">
        <v>74</v>
      </c>
      <c r="D197" s="2">
        <v>120</v>
      </c>
      <c r="E197" s="2">
        <f t="shared" si="9"/>
        <v>46</v>
      </c>
      <c r="I197" s="2"/>
      <c r="J197" s="2"/>
      <c r="L197" s="2">
        <v>180</v>
      </c>
    </row>
    <row r="198" spans="2:12" ht="15.75" customHeight="1">
      <c r="C198" s="2">
        <v>89</v>
      </c>
      <c r="D198" s="2">
        <v>150</v>
      </c>
      <c r="E198" s="2">
        <f t="shared" si="9"/>
        <v>61</v>
      </c>
      <c r="L198" s="2">
        <v>160</v>
      </c>
    </row>
    <row r="199" spans="2:12" ht="15.75" customHeight="1">
      <c r="B199" s="3" t="s">
        <v>85</v>
      </c>
      <c r="C199" s="2">
        <v>74</v>
      </c>
      <c r="D199" s="2">
        <v>120</v>
      </c>
      <c r="E199" s="2">
        <f t="shared" si="9"/>
        <v>46</v>
      </c>
      <c r="G199" s="2"/>
      <c r="L199" s="2">
        <v>300</v>
      </c>
    </row>
    <row r="200" spans="2:12" ht="15.75" customHeight="1">
      <c r="B200" s="3" t="s">
        <v>86</v>
      </c>
      <c r="C200" s="2">
        <v>114</v>
      </c>
      <c r="D200" s="2">
        <v>180</v>
      </c>
      <c r="E200" s="2">
        <f t="shared" si="9"/>
        <v>66</v>
      </c>
      <c r="G200" s="2"/>
      <c r="L200" s="1"/>
    </row>
    <row r="201" spans="2:12" ht="15.75" customHeight="1">
      <c r="C201" s="2">
        <v>144</v>
      </c>
      <c r="D201" s="2">
        <v>210</v>
      </c>
      <c r="E201" s="2">
        <f t="shared" si="9"/>
        <v>66</v>
      </c>
      <c r="G201" s="2"/>
      <c r="L201" s="2">
        <v>150</v>
      </c>
    </row>
    <row r="202" spans="2:12" ht="15.75" customHeight="1">
      <c r="B202" s="3" t="s">
        <v>87</v>
      </c>
      <c r="C202" s="2">
        <v>114</v>
      </c>
      <c r="D202" s="2">
        <v>180</v>
      </c>
      <c r="E202" s="2">
        <f t="shared" si="9"/>
        <v>66</v>
      </c>
      <c r="G202" s="2"/>
      <c r="L202" s="2">
        <v>210</v>
      </c>
    </row>
    <row r="203" spans="2:12" ht="15.75" customHeight="1">
      <c r="C203" s="2">
        <v>144</v>
      </c>
      <c r="D203" s="2">
        <v>417</v>
      </c>
      <c r="E203" s="2">
        <f t="shared" si="9"/>
        <v>273</v>
      </c>
      <c r="L203" s="2">
        <v>190</v>
      </c>
    </row>
    <row r="204" spans="2:12" ht="15.75" customHeight="1">
      <c r="B204" s="3" t="s">
        <v>88</v>
      </c>
      <c r="C204" s="6">
        <v>191</v>
      </c>
      <c r="D204" s="6">
        <v>240</v>
      </c>
      <c r="E204" s="2">
        <f t="shared" si="9"/>
        <v>49</v>
      </c>
      <c r="L204" s="2">
        <v>330</v>
      </c>
    </row>
    <row r="205" spans="2:12" ht="15.75" customHeight="1">
      <c r="C205" s="6">
        <v>393</v>
      </c>
      <c r="D205" s="6">
        <v>475</v>
      </c>
      <c r="E205" s="2">
        <f t="shared" si="9"/>
        <v>82</v>
      </c>
    </row>
    <row r="206" spans="2:12" ht="15.75" customHeight="1">
      <c r="B206" s="3" t="s">
        <v>77</v>
      </c>
      <c r="C206" s="2">
        <v>261</v>
      </c>
      <c r="D206" s="2">
        <v>300</v>
      </c>
      <c r="E206" s="2">
        <f t="shared" si="9"/>
        <v>39</v>
      </c>
    </row>
    <row r="207" spans="2:12" ht="15.75" customHeight="1">
      <c r="B207" s="7">
        <v>44367</v>
      </c>
      <c r="E207" s="2">
        <f t="shared" si="9"/>
        <v>0</v>
      </c>
    </row>
    <row r="208" spans="2:12" ht="15.75" customHeight="1">
      <c r="B208" s="3" t="s">
        <v>89</v>
      </c>
      <c r="C208" s="2">
        <v>127</v>
      </c>
      <c r="D208" s="2">
        <v>160</v>
      </c>
      <c r="E208" s="2">
        <f t="shared" si="9"/>
        <v>33</v>
      </c>
    </row>
    <row r="209" spans="2:10" ht="15.75" customHeight="1">
      <c r="C209" s="2">
        <v>127</v>
      </c>
      <c r="D209" s="2">
        <v>160</v>
      </c>
      <c r="E209" s="2">
        <f t="shared" si="9"/>
        <v>33</v>
      </c>
    </row>
    <row r="210" spans="2:10" ht="15.75" customHeight="1">
      <c r="C210" s="2">
        <v>127</v>
      </c>
      <c r="D210" s="2">
        <v>160</v>
      </c>
      <c r="E210" s="2">
        <f t="shared" si="9"/>
        <v>33</v>
      </c>
    </row>
    <row r="211" spans="2:10" ht="15.75" customHeight="1">
      <c r="B211" s="3" t="s">
        <v>90</v>
      </c>
      <c r="C211" s="2">
        <v>114</v>
      </c>
      <c r="D211" s="2">
        <v>180</v>
      </c>
      <c r="E211" s="2">
        <f t="shared" si="9"/>
        <v>66</v>
      </c>
    </row>
    <row r="212" spans="2:10" ht="15.75" customHeight="1">
      <c r="C212" s="2">
        <v>144</v>
      </c>
      <c r="D212" s="2">
        <v>210</v>
      </c>
      <c r="E212" s="2">
        <f t="shared" si="9"/>
        <v>66</v>
      </c>
    </row>
    <row r="213" spans="2:10" ht="15.75" customHeight="1">
      <c r="B213" s="3" t="s">
        <v>91</v>
      </c>
      <c r="C213" s="2">
        <v>74</v>
      </c>
      <c r="D213" s="2">
        <v>120</v>
      </c>
      <c r="E213" s="2">
        <f t="shared" si="9"/>
        <v>46</v>
      </c>
    </row>
    <row r="214" spans="2:10" ht="15.75" customHeight="1">
      <c r="C214" s="2">
        <v>89</v>
      </c>
      <c r="D214" s="2">
        <v>150</v>
      </c>
      <c r="E214" s="2">
        <f t="shared" si="9"/>
        <v>61</v>
      </c>
      <c r="G214" s="7"/>
    </row>
    <row r="215" spans="2:10" ht="15.75" customHeight="1">
      <c r="C215" s="6">
        <v>48</v>
      </c>
      <c r="D215" s="6">
        <v>60</v>
      </c>
      <c r="E215" s="2">
        <f t="shared" si="9"/>
        <v>12</v>
      </c>
      <c r="H215" s="2"/>
      <c r="I215" s="2"/>
    </row>
    <row r="216" spans="2:10" ht="15.75" customHeight="1">
      <c r="B216" s="3" t="s">
        <v>92</v>
      </c>
      <c r="C216" s="2">
        <v>114</v>
      </c>
      <c r="D216" s="2">
        <v>180</v>
      </c>
      <c r="E216" s="2">
        <f t="shared" si="9"/>
        <v>66</v>
      </c>
      <c r="H216" s="2"/>
      <c r="I216" s="2"/>
    </row>
    <row r="217" spans="2:10" ht="15.75" customHeight="1">
      <c r="B217" s="7" t="s">
        <v>93</v>
      </c>
      <c r="C217" s="2">
        <v>114</v>
      </c>
      <c r="D217" s="2">
        <v>180</v>
      </c>
      <c r="E217" s="2">
        <f t="shared" si="9"/>
        <v>66</v>
      </c>
    </row>
    <row r="218" spans="2:10" ht="15.75" customHeight="1">
      <c r="C218" s="2">
        <v>144</v>
      </c>
      <c r="D218" s="2">
        <v>210</v>
      </c>
      <c r="E218" s="2">
        <f t="shared" si="9"/>
        <v>66</v>
      </c>
    </row>
    <row r="219" spans="2:10" ht="15.75" customHeight="1">
      <c r="B219" s="7">
        <v>44368</v>
      </c>
      <c r="C219" s="2"/>
      <c r="D219" s="2"/>
      <c r="E219" s="6"/>
    </row>
    <row r="220" spans="2:10" ht="15.75" customHeight="1">
      <c r="B220" s="3" t="s">
        <v>94</v>
      </c>
      <c r="C220" s="2">
        <v>144</v>
      </c>
      <c r="D220" s="2">
        <v>210</v>
      </c>
      <c r="E220" s="2">
        <f t="shared" ref="E220:E222" si="10">D220-C220</f>
        <v>66</v>
      </c>
    </row>
    <row r="221" spans="2:10" ht="15.75" customHeight="1">
      <c r="B221" s="7" t="s">
        <v>95</v>
      </c>
      <c r="C221" s="2">
        <v>74</v>
      </c>
      <c r="D221" s="2">
        <v>120</v>
      </c>
      <c r="E221" s="2">
        <f t="shared" si="10"/>
        <v>46</v>
      </c>
    </row>
    <row r="222" spans="2:10" ht="15.75" customHeight="1">
      <c r="C222" s="2">
        <v>89</v>
      </c>
      <c r="D222" s="2">
        <v>150</v>
      </c>
      <c r="E222" s="2">
        <f t="shared" si="10"/>
        <v>61</v>
      </c>
      <c r="G222" s="2" t="s">
        <v>6</v>
      </c>
      <c r="H222" s="2">
        <v>74</v>
      </c>
      <c r="I222" s="2">
        <v>120</v>
      </c>
      <c r="J222" s="2">
        <f t="shared" ref="J222:J225" si="11">I222-H222</f>
        <v>46</v>
      </c>
    </row>
    <row r="223" spans="2:10" ht="15.75" customHeight="1">
      <c r="B223" s="7">
        <v>44371</v>
      </c>
      <c r="G223" s="2" t="s">
        <v>7</v>
      </c>
      <c r="H223" s="2">
        <v>114</v>
      </c>
      <c r="I223" s="2">
        <v>180</v>
      </c>
      <c r="J223" s="2">
        <f t="shared" si="11"/>
        <v>66</v>
      </c>
    </row>
    <row r="224" spans="2:10" ht="15.75" customHeight="1">
      <c r="B224" s="3" t="s">
        <v>96</v>
      </c>
      <c r="C224" s="2">
        <v>74</v>
      </c>
      <c r="D224" s="2">
        <v>120</v>
      </c>
      <c r="E224" s="2">
        <f t="shared" ref="E224:E241" si="12">D224-C224</f>
        <v>46</v>
      </c>
      <c r="G224" s="2" t="s">
        <v>8</v>
      </c>
      <c r="H224" s="2">
        <v>127</v>
      </c>
      <c r="I224" s="2">
        <v>160</v>
      </c>
      <c r="J224" s="2">
        <f t="shared" si="11"/>
        <v>33</v>
      </c>
    </row>
    <row r="225" spans="2:10" ht="15.75" customHeight="1">
      <c r="C225" s="2">
        <v>89</v>
      </c>
      <c r="D225" s="2">
        <v>150</v>
      </c>
      <c r="E225" s="2">
        <f t="shared" si="12"/>
        <v>61</v>
      </c>
      <c r="G225" s="2" t="s">
        <v>9</v>
      </c>
      <c r="H225" s="2">
        <v>261</v>
      </c>
      <c r="I225" s="2">
        <v>300</v>
      </c>
      <c r="J225" s="2">
        <f t="shared" si="11"/>
        <v>39</v>
      </c>
    </row>
    <row r="226" spans="2:10" ht="15.75" customHeight="1">
      <c r="B226" s="3" t="s">
        <v>97</v>
      </c>
      <c r="C226" s="2">
        <v>74</v>
      </c>
      <c r="D226" s="2">
        <v>120</v>
      </c>
      <c r="E226" s="2">
        <f t="shared" si="12"/>
        <v>46</v>
      </c>
      <c r="G226" s="1" t="s">
        <v>10</v>
      </c>
      <c r="H226" s="1"/>
      <c r="I226" s="1"/>
      <c r="J226" s="2"/>
    </row>
    <row r="227" spans="2:10" ht="15.75" customHeight="1">
      <c r="C227" s="2">
        <v>114</v>
      </c>
      <c r="D227" s="2">
        <v>180</v>
      </c>
      <c r="E227" s="2">
        <f t="shared" si="12"/>
        <v>66</v>
      </c>
      <c r="G227" s="2" t="s">
        <v>11</v>
      </c>
      <c r="H227" s="2">
        <v>89</v>
      </c>
      <c r="I227" s="2">
        <v>150</v>
      </c>
      <c r="J227" s="2">
        <f t="shared" ref="J227:J230" si="13">I227-H227</f>
        <v>61</v>
      </c>
    </row>
    <row r="228" spans="2:10" ht="15.75" customHeight="1">
      <c r="C228" s="2">
        <v>89</v>
      </c>
      <c r="D228" s="2">
        <v>150</v>
      </c>
      <c r="E228" s="2">
        <f t="shared" si="12"/>
        <v>61</v>
      </c>
      <c r="G228" s="2" t="s">
        <v>12</v>
      </c>
      <c r="H228" s="2">
        <v>144</v>
      </c>
      <c r="I228" s="2">
        <v>210</v>
      </c>
      <c r="J228" s="2">
        <f t="shared" si="13"/>
        <v>66</v>
      </c>
    </row>
    <row r="229" spans="2:10" ht="15.75" customHeight="1">
      <c r="C229" s="2">
        <v>144</v>
      </c>
      <c r="D229" s="2">
        <v>210</v>
      </c>
      <c r="E229" s="2">
        <f t="shared" si="12"/>
        <v>66</v>
      </c>
      <c r="G229" s="2" t="s">
        <v>8</v>
      </c>
      <c r="H229" s="2">
        <v>157</v>
      </c>
      <c r="I229" s="2">
        <v>190</v>
      </c>
      <c r="J229" s="2">
        <f t="shared" si="13"/>
        <v>33</v>
      </c>
    </row>
    <row r="230" spans="2:10" ht="15.75" customHeight="1">
      <c r="B230" s="3" t="s">
        <v>98</v>
      </c>
      <c r="C230" s="2">
        <v>74</v>
      </c>
      <c r="D230" s="2">
        <v>120</v>
      </c>
      <c r="E230" s="2">
        <f t="shared" si="12"/>
        <v>46</v>
      </c>
      <c r="G230" s="2" t="s">
        <v>9</v>
      </c>
      <c r="H230" s="2">
        <v>271</v>
      </c>
      <c r="I230" s="2">
        <v>330</v>
      </c>
      <c r="J230" s="2">
        <f t="shared" si="13"/>
        <v>59</v>
      </c>
    </row>
    <row r="231" spans="2:10" ht="15.75" customHeight="1">
      <c r="C231" s="2">
        <v>74</v>
      </c>
      <c r="D231" s="2">
        <v>120</v>
      </c>
      <c r="E231" s="2">
        <f t="shared" si="12"/>
        <v>46</v>
      </c>
    </row>
    <row r="232" spans="2:10" ht="15.75" customHeight="1">
      <c r="C232" s="2">
        <v>74</v>
      </c>
      <c r="D232" s="2">
        <v>120</v>
      </c>
      <c r="E232" s="2">
        <f t="shared" si="12"/>
        <v>46</v>
      </c>
    </row>
    <row r="233" spans="2:10" ht="15.75" customHeight="1">
      <c r="C233" s="2">
        <v>74</v>
      </c>
      <c r="D233" s="2">
        <v>120</v>
      </c>
      <c r="E233" s="2">
        <f t="shared" si="12"/>
        <v>46</v>
      </c>
      <c r="H233" s="2">
        <v>114</v>
      </c>
      <c r="I233" s="2">
        <v>180</v>
      </c>
    </row>
    <row r="234" spans="2:10" ht="15.75" customHeight="1">
      <c r="C234" s="2">
        <v>74</v>
      </c>
      <c r="D234" s="2">
        <v>120</v>
      </c>
      <c r="E234" s="2">
        <f t="shared" si="12"/>
        <v>46</v>
      </c>
      <c r="H234" s="2">
        <v>144</v>
      </c>
      <c r="I234" s="2">
        <v>210</v>
      </c>
    </row>
    <row r="235" spans="2:10" ht="15.75" customHeight="1">
      <c r="C235" s="2">
        <v>74</v>
      </c>
      <c r="D235" s="2">
        <v>120</v>
      </c>
      <c r="E235" s="2">
        <f t="shared" si="12"/>
        <v>46</v>
      </c>
    </row>
    <row r="236" spans="2:10" ht="15.75" customHeight="1">
      <c r="C236" s="2">
        <v>74</v>
      </c>
      <c r="D236" s="2">
        <v>120</v>
      </c>
      <c r="E236" s="2">
        <f t="shared" si="12"/>
        <v>46</v>
      </c>
    </row>
    <row r="237" spans="2:10" ht="15.75" customHeight="1">
      <c r="C237" s="2">
        <v>89</v>
      </c>
      <c r="D237" s="2">
        <v>150</v>
      </c>
      <c r="E237" s="2">
        <f t="shared" si="12"/>
        <v>61</v>
      </c>
    </row>
    <row r="238" spans="2:10" ht="15.75" customHeight="1">
      <c r="C238" s="2">
        <v>89</v>
      </c>
      <c r="D238" s="2">
        <v>150</v>
      </c>
      <c r="E238" s="2">
        <f t="shared" si="12"/>
        <v>61</v>
      </c>
    </row>
    <row r="239" spans="2:10" ht="15.75" customHeight="1">
      <c r="C239" s="2">
        <v>89</v>
      </c>
      <c r="D239" s="2">
        <v>150</v>
      </c>
      <c r="E239" s="2">
        <f t="shared" si="12"/>
        <v>61</v>
      </c>
    </row>
    <row r="240" spans="2:10" ht="15.75" customHeight="1">
      <c r="B240" s="3" t="s">
        <v>99</v>
      </c>
      <c r="C240" s="2">
        <v>74</v>
      </c>
      <c r="D240" s="2">
        <v>120</v>
      </c>
      <c r="E240" s="2">
        <f t="shared" si="12"/>
        <v>46</v>
      </c>
    </row>
    <row r="241" spans="2:12" ht="15.75" customHeight="1">
      <c r="C241" s="2">
        <v>89</v>
      </c>
      <c r="D241" s="2">
        <v>150</v>
      </c>
      <c r="E241" s="2">
        <f t="shared" si="12"/>
        <v>61</v>
      </c>
    </row>
    <row r="242" spans="2:12" ht="15.75" customHeight="1">
      <c r="B242" s="7">
        <v>44372</v>
      </c>
      <c r="E242" s="6"/>
    </row>
    <row r="243" spans="2:12" ht="15.75" customHeight="1">
      <c r="B243" s="3" t="s">
        <v>100</v>
      </c>
      <c r="C243" s="2">
        <v>74</v>
      </c>
      <c r="D243" s="2">
        <v>120</v>
      </c>
      <c r="E243" s="2">
        <f t="shared" ref="E243:E258" si="14">D243-C243</f>
        <v>46</v>
      </c>
    </row>
    <row r="244" spans="2:12" ht="15.75" customHeight="1">
      <c r="C244" s="2">
        <v>89</v>
      </c>
      <c r="D244" s="2">
        <v>150</v>
      </c>
      <c r="E244" s="2">
        <f t="shared" si="14"/>
        <v>61</v>
      </c>
    </row>
    <row r="245" spans="2:12" ht="15.75" customHeight="1">
      <c r="B245" s="7">
        <v>44375</v>
      </c>
      <c r="E245" s="2">
        <f t="shared" si="14"/>
        <v>0</v>
      </c>
    </row>
    <row r="246" spans="2:12" ht="15.75" customHeight="1">
      <c r="B246" s="3" t="s">
        <v>101</v>
      </c>
      <c r="C246" s="3">
        <v>85</v>
      </c>
      <c r="D246" s="3">
        <v>130</v>
      </c>
      <c r="E246" s="2">
        <f t="shared" si="14"/>
        <v>45</v>
      </c>
    </row>
    <row r="247" spans="2:12" ht="15.75" customHeight="1">
      <c r="B247" s="3" t="s">
        <v>102</v>
      </c>
      <c r="C247" s="2">
        <v>114</v>
      </c>
      <c r="D247" s="2">
        <v>180</v>
      </c>
      <c r="E247" s="2">
        <f t="shared" si="14"/>
        <v>66</v>
      </c>
    </row>
    <row r="248" spans="2:12" ht="15.75" customHeight="1">
      <c r="C248" s="2">
        <v>144</v>
      </c>
      <c r="D248" s="2">
        <v>210</v>
      </c>
      <c r="E248" s="2">
        <f t="shared" si="14"/>
        <v>66</v>
      </c>
    </row>
    <row r="249" spans="2:12" ht="15.75" customHeight="1">
      <c r="B249" s="7">
        <v>44379</v>
      </c>
      <c r="E249" s="2">
        <f t="shared" si="14"/>
        <v>0</v>
      </c>
    </row>
    <row r="250" spans="2:12" ht="15.75" customHeight="1">
      <c r="B250" s="3" t="s">
        <v>73</v>
      </c>
      <c r="C250" s="2">
        <v>89</v>
      </c>
      <c r="D250" s="2">
        <v>300</v>
      </c>
      <c r="E250" s="2">
        <f t="shared" si="14"/>
        <v>211</v>
      </c>
    </row>
    <row r="251" spans="2:12" ht="15.75" customHeight="1">
      <c r="C251" s="2">
        <v>89</v>
      </c>
      <c r="D251" s="2">
        <v>0</v>
      </c>
      <c r="E251" s="2">
        <f t="shared" si="14"/>
        <v>-89</v>
      </c>
    </row>
    <row r="252" spans="2:12" ht="15.75" customHeight="1">
      <c r="C252" s="2">
        <v>89</v>
      </c>
      <c r="D252" s="2">
        <v>0</v>
      </c>
      <c r="E252" s="2">
        <f t="shared" si="14"/>
        <v>-89</v>
      </c>
    </row>
    <row r="253" spans="2:12" ht="15.75" customHeight="1">
      <c r="C253" s="2">
        <v>89</v>
      </c>
      <c r="D253" s="2">
        <v>0</v>
      </c>
      <c r="E253" s="2">
        <f t="shared" si="14"/>
        <v>-89</v>
      </c>
    </row>
    <row r="254" spans="2:12" ht="15.75" customHeight="1">
      <c r="B254" s="3" t="s">
        <v>103</v>
      </c>
      <c r="C254" s="2">
        <v>127</v>
      </c>
      <c r="D254" s="2">
        <v>160</v>
      </c>
      <c r="E254" s="2">
        <f t="shared" si="14"/>
        <v>33</v>
      </c>
    </row>
    <row r="255" spans="2:12" ht="15.75" customHeight="1">
      <c r="B255" s="3" t="s">
        <v>104</v>
      </c>
      <c r="C255" s="2">
        <v>114</v>
      </c>
      <c r="D255" s="2">
        <v>180</v>
      </c>
      <c r="E255" s="2">
        <f t="shared" si="14"/>
        <v>66</v>
      </c>
    </row>
    <row r="256" spans="2:12" ht="15.75" customHeight="1">
      <c r="B256" s="3" t="s">
        <v>105</v>
      </c>
      <c r="C256" s="2">
        <v>271</v>
      </c>
      <c r="D256" s="2">
        <v>300</v>
      </c>
      <c r="E256" s="2">
        <f t="shared" si="14"/>
        <v>29</v>
      </c>
      <c r="K256" s="2">
        <v>114</v>
      </c>
      <c r="L256" s="2">
        <v>180</v>
      </c>
    </row>
    <row r="257" spans="2:12" ht="15.75" customHeight="1">
      <c r="B257" s="3" t="s">
        <v>106</v>
      </c>
      <c r="C257" s="2">
        <v>281</v>
      </c>
      <c r="D257" s="2">
        <v>330</v>
      </c>
      <c r="E257" s="2">
        <f t="shared" si="14"/>
        <v>49</v>
      </c>
      <c r="K257" s="2">
        <v>114</v>
      </c>
      <c r="L257" s="2">
        <v>180</v>
      </c>
    </row>
    <row r="258" spans="2:12" ht="15.75" customHeight="1">
      <c r="B258" s="3" t="s">
        <v>107</v>
      </c>
      <c r="C258" s="2">
        <v>74</v>
      </c>
      <c r="D258" s="2">
        <v>120</v>
      </c>
      <c r="E258" s="2">
        <f t="shared" si="14"/>
        <v>46</v>
      </c>
      <c r="K258" s="2">
        <v>114</v>
      </c>
      <c r="L258" s="2">
        <v>180</v>
      </c>
    </row>
    <row r="259" spans="2:12" ht="15.75" customHeight="1">
      <c r="B259" s="7">
        <v>44378</v>
      </c>
      <c r="K259" s="2">
        <v>144</v>
      </c>
      <c r="L259" s="2">
        <v>210</v>
      </c>
    </row>
    <row r="260" spans="2:12" ht="15.75" customHeight="1">
      <c r="B260" s="3" t="s">
        <v>108</v>
      </c>
      <c r="C260" s="2">
        <v>74</v>
      </c>
      <c r="D260" s="2">
        <v>120</v>
      </c>
      <c r="E260" s="2">
        <f t="shared" ref="E260:E505" si="15">D260-C260</f>
        <v>46</v>
      </c>
      <c r="K260" s="2">
        <v>144</v>
      </c>
      <c r="L260" s="2">
        <v>210</v>
      </c>
    </row>
    <row r="261" spans="2:12" ht="15.75" customHeight="1">
      <c r="B261" s="3" t="s">
        <v>109</v>
      </c>
      <c r="C261" s="2">
        <v>89</v>
      </c>
      <c r="D261" s="2">
        <v>150</v>
      </c>
      <c r="E261" s="2">
        <f t="shared" si="15"/>
        <v>61</v>
      </c>
      <c r="K261" s="2">
        <v>144</v>
      </c>
      <c r="L261" s="2">
        <v>210</v>
      </c>
    </row>
    <row r="262" spans="2:12" ht="15.75" customHeight="1">
      <c r="C262" s="2">
        <v>74</v>
      </c>
      <c r="D262" s="2">
        <v>120</v>
      </c>
      <c r="E262" s="2">
        <f t="shared" si="15"/>
        <v>46</v>
      </c>
    </row>
    <row r="263" spans="2:12" ht="15.75" customHeight="1">
      <c r="C263" s="2">
        <v>89</v>
      </c>
      <c r="D263" s="2">
        <v>150</v>
      </c>
      <c r="E263" s="2">
        <f t="shared" si="15"/>
        <v>61</v>
      </c>
    </row>
    <row r="264" spans="2:12" ht="15.75" customHeight="1">
      <c r="C264" s="2">
        <v>74</v>
      </c>
      <c r="D264" s="2">
        <v>120</v>
      </c>
      <c r="E264" s="2">
        <f t="shared" si="15"/>
        <v>46</v>
      </c>
    </row>
    <row r="265" spans="2:12" ht="15.75" customHeight="1">
      <c r="C265" s="2">
        <v>89</v>
      </c>
      <c r="D265" s="2">
        <v>150</v>
      </c>
      <c r="E265" s="2">
        <f t="shared" si="15"/>
        <v>61</v>
      </c>
    </row>
    <row r="266" spans="2:12" ht="15.75" customHeight="1">
      <c r="C266" s="2">
        <v>89</v>
      </c>
      <c r="D266" s="2">
        <v>150</v>
      </c>
      <c r="E266" s="2">
        <f t="shared" si="15"/>
        <v>61</v>
      </c>
      <c r="H266" s="2">
        <v>114</v>
      </c>
      <c r="I266" s="2">
        <v>180</v>
      </c>
    </row>
    <row r="267" spans="2:12" ht="15.75" customHeight="1">
      <c r="B267" s="7">
        <v>44380</v>
      </c>
      <c r="E267" s="2">
        <f t="shared" si="15"/>
        <v>0</v>
      </c>
    </row>
    <row r="268" spans="2:12" ht="15.75" customHeight="1">
      <c r="B268" s="3" t="s">
        <v>87</v>
      </c>
      <c r="C268" s="2">
        <v>144</v>
      </c>
      <c r="D268" s="2">
        <v>210</v>
      </c>
      <c r="E268" s="2">
        <f t="shared" si="15"/>
        <v>66</v>
      </c>
    </row>
    <row r="269" spans="2:12" ht="15.75" customHeight="1">
      <c r="C269" s="2">
        <v>114</v>
      </c>
      <c r="D269" s="2">
        <v>180</v>
      </c>
      <c r="E269" s="2">
        <f t="shared" si="15"/>
        <v>66</v>
      </c>
    </row>
    <row r="270" spans="2:12" ht="15.75" customHeight="1">
      <c r="C270" s="2">
        <v>114</v>
      </c>
      <c r="D270" s="2">
        <v>180</v>
      </c>
      <c r="E270" s="2">
        <f t="shared" si="15"/>
        <v>66</v>
      </c>
    </row>
    <row r="271" spans="2:12" ht="15.75" customHeight="1">
      <c r="C271" s="2">
        <v>114</v>
      </c>
      <c r="D271" s="2">
        <v>180</v>
      </c>
      <c r="E271" s="2">
        <f t="shared" si="15"/>
        <v>66</v>
      </c>
    </row>
    <row r="272" spans="2:12" ht="15.75" customHeight="1">
      <c r="B272" s="3" t="s">
        <v>110</v>
      </c>
      <c r="C272" s="2">
        <v>74</v>
      </c>
      <c r="D272" s="2">
        <v>120</v>
      </c>
      <c r="E272" s="2">
        <f t="shared" si="15"/>
        <v>46</v>
      </c>
    </row>
    <row r="273" spans="2:10" ht="15.75" customHeight="1">
      <c r="B273" s="3" t="s">
        <v>80</v>
      </c>
      <c r="C273" s="2">
        <v>114</v>
      </c>
      <c r="D273" s="2">
        <v>180</v>
      </c>
      <c r="E273" s="2">
        <f t="shared" si="15"/>
        <v>66</v>
      </c>
    </row>
    <row r="274" spans="2:10" ht="15.75" customHeight="1">
      <c r="C274" s="2">
        <v>114</v>
      </c>
      <c r="D274" s="2">
        <v>180</v>
      </c>
      <c r="E274" s="2">
        <f t="shared" si="15"/>
        <v>66</v>
      </c>
    </row>
    <row r="275" spans="2:10" ht="15.75" customHeight="1">
      <c r="C275" s="2">
        <v>74</v>
      </c>
      <c r="D275" s="2">
        <v>120</v>
      </c>
      <c r="E275" s="2">
        <f t="shared" si="15"/>
        <v>46</v>
      </c>
      <c r="J275" s="3" t="s">
        <v>111</v>
      </c>
    </row>
    <row r="276" spans="2:10" ht="15.75" customHeight="1">
      <c r="B276" s="7">
        <v>44389</v>
      </c>
      <c r="E276" s="2">
        <f t="shared" si="15"/>
        <v>0</v>
      </c>
    </row>
    <row r="277" spans="2:10" ht="15.75" customHeight="1">
      <c r="B277" s="3" t="s">
        <v>112</v>
      </c>
      <c r="C277" s="2">
        <v>114</v>
      </c>
      <c r="D277" s="2">
        <v>180</v>
      </c>
      <c r="E277" s="2">
        <f t="shared" si="15"/>
        <v>66</v>
      </c>
    </row>
    <row r="278" spans="2:10" ht="15.75" customHeight="1">
      <c r="C278" s="2">
        <v>114</v>
      </c>
      <c r="D278" s="2">
        <v>180</v>
      </c>
      <c r="E278" s="2">
        <f t="shared" si="15"/>
        <v>66</v>
      </c>
    </row>
    <row r="279" spans="2:10" ht="15.75" customHeight="1">
      <c r="C279" s="2">
        <v>114</v>
      </c>
      <c r="D279" s="2">
        <v>180</v>
      </c>
      <c r="E279" s="2">
        <f t="shared" si="15"/>
        <v>66</v>
      </c>
    </row>
    <row r="280" spans="2:10" ht="15.75" customHeight="1">
      <c r="C280" s="2">
        <v>144</v>
      </c>
      <c r="D280" s="2">
        <v>210</v>
      </c>
      <c r="E280" s="2">
        <f t="shared" si="15"/>
        <v>66</v>
      </c>
    </row>
    <row r="281" spans="2:10" ht="15.75" customHeight="1">
      <c r="C281" s="2">
        <v>144</v>
      </c>
      <c r="D281" s="2">
        <v>210</v>
      </c>
      <c r="E281" s="2">
        <f t="shared" si="15"/>
        <v>66</v>
      </c>
    </row>
    <row r="282" spans="2:10" ht="15.75" customHeight="1">
      <c r="C282" s="2">
        <v>144</v>
      </c>
      <c r="D282" s="2">
        <v>210</v>
      </c>
      <c r="E282" s="2">
        <f t="shared" si="15"/>
        <v>66</v>
      </c>
    </row>
    <row r="283" spans="2:10" ht="15.75" customHeight="1">
      <c r="C283" s="6">
        <v>0</v>
      </c>
      <c r="D283" s="6">
        <v>30</v>
      </c>
      <c r="E283" s="2">
        <f t="shared" si="15"/>
        <v>30</v>
      </c>
    </row>
    <row r="284" spans="2:10" ht="15.75" customHeight="1">
      <c r="C284" s="6">
        <v>0</v>
      </c>
      <c r="D284" s="6">
        <v>28</v>
      </c>
      <c r="E284" s="2">
        <f t="shared" si="15"/>
        <v>28</v>
      </c>
    </row>
    <row r="285" spans="2:10" ht="15.75" customHeight="1">
      <c r="B285" s="3" t="s">
        <v>113</v>
      </c>
      <c r="C285" s="2">
        <v>74</v>
      </c>
      <c r="D285" s="2">
        <v>120</v>
      </c>
      <c r="E285" s="2">
        <f t="shared" si="15"/>
        <v>46</v>
      </c>
    </row>
    <row r="286" spans="2:10" ht="15.75" customHeight="1">
      <c r="C286" s="2">
        <v>89</v>
      </c>
      <c r="D286" s="2">
        <v>150</v>
      </c>
      <c r="E286" s="2">
        <f t="shared" si="15"/>
        <v>61</v>
      </c>
    </row>
    <row r="287" spans="2:10" ht="15.75" customHeight="1">
      <c r="C287" s="3">
        <v>36</v>
      </c>
      <c r="D287" s="3">
        <v>45</v>
      </c>
      <c r="E287" s="2">
        <f t="shared" si="15"/>
        <v>9</v>
      </c>
    </row>
    <row r="288" spans="2:10" ht="15.75" customHeight="1">
      <c r="B288" s="3" t="s">
        <v>114</v>
      </c>
      <c r="C288" s="2">
        <v>89</v>
      </c>
      <c r="D288" s="2">
        <v>150</v>
      </c>
      <c r="E288" s="2">
        <f t="shared" si="15"/>
        <v>61</v>
      </c>
    </row>
    <row r="289" spans="2:9" ht="15.75" customHeight="1">
      <c r="C289" s="2">
        <v>144</v>
      </c>
      <c r="D289" s="2">
        <v>210</v>
      </c>
      <c r="E289" s="2">
        <f t="shared" si="15"/>
        <v>66</v>
      </c>
    </row>
    <row r="290" spans="2:9" ht="15.75" customHeight="1">
      <c r="B290" s="7">
        <v>44390</v>
      </c>
      <c r="E290" s="2">
        <f t="shared" si="15"/>
        <v>0</v>
      </c>
    </row>
    <row r="291" spans="2:9" ht="15.75" customHeight="1">
      <c r="B291" s="3" t="s">
        <v>114</v>
      </c>
      <c r="C291" s="2">
        <v>74</v>
      </c>
      <c r="D291" s="2">
        <v>120</v>
      </c>
      <c r="E291" s="2">
        <f t="shared" si="15"/>
        <v>46</v>
      </c>
    </row>
    <row r="292" spans="2:9" ht="15.75" customHeight="1">
      <c r="C292" s="2">
        <v>89</v>
      </c>
      <c r="D292" s="2">
        <v>150</v>
      </c>
      <c r="E292" s="2">
        <f t="shared" si="15"/>
        <v>61</v>
      </c>
    </row>
    <row r="293" spans="2:9" ht="15.75" customHeight="1">
      <c r="C293" s="2">
        <v>89</v>
      </c>
      <c r="D293" s="2">
        <v>150</v>
      </c>
      <c r="E293" s="2">
        <f t="shared" si="15"/>
        <v>61</v>
      </c>
    </row>
    <row r="294" spans="2:9" ht="15.75" customHeight="1">
      <c r="C294" s="2">
        <v>89</v>
      </c>
      <c r="D294" s="2">
        <v>150</v>
      </c>
      <c r="E294" s="2">
        <f t="shared" si="15"/>
        <v>61</v>
      </c>
    </row>
    <row r="295" spans="2:9" ht="15.75" customHeight="1">
      <c r="B295" s="9" t="s">
        <v>115</v>
      </c>
      <c r="C295" s="2">
        <v>114</v>
      </c>
      <c r="D295" s="2">
        <v>180</v>
      </c>
      <c r="E295" s="2">
        <f t="shared" si="15"/>
        <v>66</v>
      </c>
    </row>
    <row r="296" spans="2:9" ht="15.75" customHeight="1">
      <c r="C296" s="2">
        <v>114</v>
      </c>
      <c r="D296" s="2">
        <v>180</v>
      </c>
      <c r="E296" s="2">
        <f t="shared" si="15"/>
        <v>66</v>
      </c>
    </row>
    <row r="297" spans="2:9" ht="15.75" customHeight="1">
      <c r="B297" s="3" t="s">
        <v>116</v>
      </c>
      <c r="C297" s="2">
        <v>74</v>
      </c>
      <c r="D297" s="2">
        <v>120</v>
      </c>
      <c r="E297" s="2">
        <f t="shared" si="15"/>
        <v>46</v>
      </c>
      <c r="I297" s="3">
        <v>200</v>
      </c>
    </row>
    <row r="298" spans="2:9" ht="15.75" customHeight="1">
      <c r="C298" s="2">
        <v>89</v>
      </c>
      <c r="D298" s="2">
        <v>150</v>
      </c>
      <c r="E298" s="2">
        <f t="shared" si="15"/>
        <v>61</v>
      </c>
      <c r="I298" s="3">
        <v>250</v>
      </c>
    </row>
    <row r="299" spans="2:9" ht="15.75" customHeight="1">
      <c r="B299" s="7">
        <v>44391</v>
      </c>
      <c r="E299" s="2">
        <f t="shared" si="15"/>
        <v>0</v>
      </c>
      <c r="I299" s="3">
        <v>389</v>
      </c>
    </row>
    <row r="300" spans="2:9" ht="15.75" customHeight="1">
      <c r="B300" s="9" t="s">
        <v>117</v>
      </c>
      <c r="C300" s="2">
        <v>127</v>
      </c>
      <c r="D300" s="2">
        <v>160</v>
      </c>
      <c r="E300" s="2">
        <f t="shared" si="15"/>
        <v>33</v>
      </c>
      <c r="G300" s="3">
        <v>11954</v>
      </c>
      <c r="I300" s="3">
        <v>500</v>
      </c>
    </row>
    <row r="301" spans="2:9" ht="15.75" customHeight="1">
      <c r="C301" s="2">
        <v>127</v>
      </c>
      <c r="D301" s="2">
        <v>160</v>
      </c>
      <c r="E301" s="2">
        <f t="shared" si="15"/>
        <v>33</v>
      </c>
      <c r="G301" s="3">
        <v>-3399</v>
      </c>
      <c r="I301" s="3">
        <v>514</v>
      </c>
    </row>
    <row r="302" spans="2:9" ht="15.75" customHeight="1">
      <c r="C302" s="3">
        <v>0</v>
      </c>
      <c r="D302" s="10">
        <v>20</v>
      </c>
      <c r="E302" s="6">
        <f t="shared" si="15"/>
        <v>20</v>
      </c>
      <c r="G302" s="3">
        <f>SUM(G300:G301)</f>
        <v>8555</v>
      </c>
      <c r="I302" s="3">
        <v>396</v>
      </c>
    </row>
    <row r="303" spans="2:9" ht="15.75" customHeight="1">
      <c r="C303" s="2">
        <v>127</v>
      </c>
      <c r="D303" s="2">
        <v>160</v>
      </c>
      <c r="E303" s="6">
        <f t="shared" si="15"/>
        <v>33</v>
      </c>
      <c r="I303" s="3">
        <v>1150</v>
      </c>
    </row>
    <row r="304" spans="2:9" ht="15.75" customHeight="1">
      <c r="C304" s="2">
        <v>127</v>
      </c>
      <c r="D304" s="2">
        <v>160</v>
      </c>
      <c r="E304" s="6">
        <f t="shared" si="15"/>
        <v>33</v>
      </c>
      <c r="I304" s="3">
        <f>SUM(I297:I303)</f>
        <v>3399</v>
      </c>
    </row>
    <row r="305" spans="2:5" ht="15.75" customHeight="1">
      <c r="C305" s="3">
        <v>0</v>
      </c>
      <c r="D305" s="10">
        <v>20</v>
      </c>
      <c r="E305" s="6">
        <f t="shared" si="15"/>
        <v>20</v>
      </c>
    </row>
    <row r="306" spans="2:5" ht="15.75" customHeight="1">
      <c r="B306" s="3" t="s">
        <v>92</v>
      </c>
      <c r="C306" s="2">
        <v>74</v>
      </c>
      <c r="D306" s="2">
        <v>120</v>
      </c>
      <c r="E306" s="6">
        <f t="shared" si="15"/>
        <v>46</v>
      </c>
    </row>
    <row r="307" spans="2:5" ht="15.75" customHeight="1">
      <c r="C307" s="2">
        <v>69</v>
      </c>
      <c r="D307" s="2">
        <v>130</v>
      </c>
      <c r="E307" s="6">
        <f t="shared" si="15"/>
        <v>61</v>
      </c>
    </row>
    <row r="308" spans="2:5" ht="15.75" customHeight="1">
      <c r="B308" s="3" t="s">
        <v>118</v>
      </c>
      <c r="C308" s="2">
        <v>127</v>
      </c>
      <c r="D308" s="2">
        <v>160</v>
      </c>
      <c r="E308" s="6">
        <f t="shared" si="15"/>
        <v>33</v>
      </c>
    </row>
    <row r="309" spans="2:5" ht="15.75" customHeight="1">
      <c r="C309" s="2">
        <v>127</v>
      </c>
      <c r="D309" s="2">
        <v>160</v>
      </c>
      <c r="E309" s="6">
        <f t="shared" si="15"/>
        <v>33</v>
      </c>
    </row>
    <row r="310" spans="2:5" ht="15.75" customHeight="1">
      <c r="C310" s="3">
        <v>0</v>
      </c>
      <c r="D310" s="10">
        <v>20</v>
      </c>
      <c r="E310" s="6">
        <f t="shared" si="15"/>
        <v>20</v>
      </c>
    </row>
    <row r="311" spans="2:5" ht="15.75" customHeight="1">
      <c r="C311" s="2">
        <v>127</v>
      </c>
      <c r="D311" s="2">
        <v>160</v>
      </c>
      <c r="E311" s="6">
        <f t="shared" si="15"/>
        <v>33</v>
      </c>
    </row>
    <row r="312" spans="2:5" ht="15.75" customHeight="1">
      <c r="C312" s="2">
        <v>127</v>
      </c>
      <c r="D312" s="2">
        <v>160</v>
      </c>
      <c r="E312" s="6">
        <f t="shared" si="15"/>
        <v>33</v>
      </c>
    </row>
    <row r="313" spans="2:5" ht="15.75" customHeight="1">
      <c r="C313" s="3">
        <v>0</v>
      </c>
      <c r="D313" s="10">
        <v>20</v>
      </c>
      <c r="E313" s="6">
        <f t="shared" si="15"/>
        <v>20</v>
      </c>
    </row>
    <row r="314" spans="2:5" ht="15.75" customHeight="1">
      <c r="B314" s="7">
        <v>44392</v>
      </c>
      <c r="E314" s="6">
        <f t="shared" si="15"/>
        <v>0</v>
      </c>
    </row>
    <row r="315" spans="2:5" ht="15.75" customHeight="1">
      <c r="B315" s="9" t="s">
        <v>119</v>
      </c>
      <c r="C315" s="2">
        <v>114</v>
      </c>
      <c r="D315" s="2">
        <v>180</v>
      </c>
      <c r="E315" s="6">
        <f t="shared" si="15"/>
        <v>66</v>
      </c>
    </row>
    <row r="316" spans="2:5" ht="15.75" customHeight="1">
      <c r="C316" s="2">
        <v>144</v>
      </c>
      <c r="D316" s="2">
        <v>210</v>
      </c>
      <c r="E316" s="6">
        <f t="shared" si="15"/>
        <v>66</v>
      </c>
    </row>
    <row r="317" spans="2:5" ht="15.75" customHeight="1">
      <c r="B317" s="3" t="s">
        <v>120</v>
      </c>
      <c r="C317" s="2">
        <v>114</v>
      </c>
      <c r="D317" s="2">
        <v>180</v>
      </c>
      <c r="E317" s="6">
        <f t="shared" si="15"/>
        <v>66</v>
      </c>
    </row>
    <row r="318" spans="2:5" ht="15.75" customHeight="1">
      <c r="C318" s="2">
        <v>114</v>
      </c>
      <c r="D318" s="2">
        <v>180</v>
      </c>
      <c r="E318" s="6">
        <f t="shared" si="15"/>
        <v>66</v>
      </c>
    </row>
    <row r="319" spans="2:5" ht="15.75" customHeight="1">
      <c r="B319" s="3" t="s">
        <v>104</v>
      </c>
      <c r="C319" s="2">
        <v>114</v>
      </c>
      <c r="D319" s="2">
        <v>200</v>
      </c>
      <c r="E319" s="6">
        <f t="shared" si="15"/>
        <v>86</v>
      </c>
    </row>
    <row r="320" spans="2:5" ht="15.75" customHeight="1">
      <c r="C320" s="2">
        <v>144</v>
      </c>
      <c r="D320" s="2">
        <v>210</v>
      </c>
      <c r="E320" s="6">
        <f t="shared" si="15"/>
        <v>66</v>
      </c>
    </row>
    <row r="321" spans="2:5" ht="15.75" customHeight="1">
      <c r="B321" s="7">
        <v>44393</v>
      </c>
      <c r="E321" s="6">
        <f t="shared" si="15"/>
        <v>0</v>
      </c>
    </row>
    <row r="322" spans="2:5" ht="15.75" customHeight="1">
      <c r="B322" s="3" t="s">
        <v>121</v>
      </c>
      <c r="C322" s="2">
        <v>74</v>
      </c>
      <c r="D322" s="2">
        <v>120</v>
      </c>
      <c r="E322" s="6">
        <f t="shared" si="15"/>
        <v>46</v>
      </c>
    </row>
    <row r="323" spans="2:5" ht="15.75" customHeight="1">
      <c r="B323" s="3" t="s">
        <v>122</v>
      </c>
      <c r="C323" s="2">
        <v>114</v>
      </c>
      <c r="D323" s="2">
        <v>180</v>
      </c>
      <c r="E323" s="6">
        <f t="shared" si="15"/>
        <v>66</v>
      </c>
    </row>
    <row r="324" spans="2:5" ht="15.75" customHeight="1">
      <c r="C324" s="2">
        <v>114</v>
      </c>
      <c r="D324" s="2">
        <v>180</v>
      </c>
      <c r="E324" s="6">
        <f t="shared" si="15"/>
        <v>66</v>
      </c>
    </row>
    <row r="325" spans="2:5" ht="15.75" customHeight="1">
      <c r="B325" s="7">
        <v>44394</v>
      </c>
      <c r="E325" s="6">
        <f t="shared" si="15"/>
        <v>0</v>
      </c>
    </row>
    <row r="326" spans="2:5" ht="15.75" customHeight="1">
      <c r="B326" s="3" t="s">
        <v>123</v>
      </c>
      <c r="C326" s="2">
        <v>144</v>
      </c>
      <c r="D326" s="2">
        <v>210</v>
      </c>
      <c r="E326" s="6">
        <f t="shared" si="15"/>
        <v>66</v>
      </c>
    </row>
    <row r="327" spans="2:5" ht="15.75" customHeight="1">
      <c r="C327" s="2">
        <v>74</v>
      </c>
      <c r="D327" s="3">
        <v>120</v>
      </c>
      <c r="E327" s="6">
        <f t="shared" si="15"/>
        <v>46</v>
      </c>
    </row>
    <row r="328" spans="2:5" ht="15.75" customHeight="1">
      <c r="B328" s="3" t="s">
        <v>69</v>
      </c>
      <c r="C328" s="2">
        <v>114</v>
      </c>
      <c r="D328" s="2">
        <v>180</v>
      </c>
      <c r="E328" s="6">
        <f t="shared" si="15"/>
        <v>66</v>
      </c>
    </row>
    <row r="329" spans="2:5" ht="15.75" customHeight="1">
      <c r="C329" s="3">
        <v>10</v>
      </c>
      <c r="D329" s="3">
        <v>37</v>
      </c>
      <c r="E329" s="6">
        <f t="shared" si="15"/>
        <v>27</v>
      </c>
    </row>
    <row r="330" spans="2:5" ht="15.75" customHeight="1">
      <c r="C330" s="2">
        <v>74</v>
      </c>
      <c r="D330" s="3">
        <v>120</v>
      </c>
      <c r="E330" s="6">
        <f t="shared" si="15"/>
        <v>46</v>
      </c>
    </row>
    <row r="331" spans="2:5" ht="15.75" customHeight="1">
      <c r="B331" s="7">
        <v>44395</v>
      </c>
      <c r="E331" s="6">
        <f t="shared" si="15"/>
        <v>0</v>
      </c>
    </row>
    <row r="332" spans="2:5" ht="15.75" customHeight="1">
      <c r="B332" s="3" t="s">
        <v>80</v>
      </c>
      <c r="C332" s="2">
        <v>114</v>
      </c>
      <c r="D332" s="2">
        <v>180</v>
      </c>
      <c r="E332" s="6">
        <f t="shared" si="15"/>
        <v>66</v>
      </c>
    </row>
    <row r="333" spans="2:5" ht="15.75" customHeight="1">
      <c r="C333" s="2">
        <v>114</v>
      </c>
      <c r="D333" s="2">
        <v>180</v>
      </c>
      <c r="E333" s="6">
        <f t="shared" si="15"/>
        <v>66</v>
      </c>
    </row>
    <row r="334" spans="2:5" ht="15.75" customHeight="1">
      <c r="C334" s="2">
        <v>114</v>
      </c>
      <c r="D334" s="2">
        <v>180</v>
      </c>
      <c r="E334" s="6">
        <f t="shared" si="15"/>
        <v>66</v>
      </c>
    </row>
    <row r="335" spans="2:5" ht="15.75" customHeight="1">
      <c r="C335" s="2">
        <v>114</v>
      </c>
      <c r="D335" s="2">
        <v>180</v>
      </c>
      <c r="E335" s="6">
        <f t="shared" si="15"/>
        <v>66</v>
      </c>
    </row>
    <row r="336" spans="2:5" ht="15.75" customHeight="1">
      <c r="C336" s="2">
        <v>114</v>
      </c>
      <c r="D336" s="2">
        <v>180</v>
      </c>
      <c r="E336" s="6">
        <f t="shared" si="15"/>
        <v>66</v>
      </c>
    </row>
    <row r="337" spans="2:5" ht="15.75" customHeight="1">
      <c r="B337" s="7">
        <v>44399</v>
      </c>
      <c r="E337" s="6">
        <f t="shared" si="15"/>
        <v>0</v>
      </c>
    </row>
    <row r="338" spans="2:5" ht="15.75" customHeight="1">
      <c r="B338" s="3" t="s">
        <v>117</v>
      </c>
      <c r="C338" s="2">
        <v>127</v>
      </c>
      <c r="D338" s="2">
        <v>160</v>
      </c>
      <c r="E338" s="6">
        <f t="shared" si="15"/>
        <v>33</v>
      </c>
    </row>
    <row r="339" spans="2:5" ht="15.75" customHeight="1">
      <c r="D339" s="10">
        <v>10</v>
      </c>
      <c r="E339" s="6">
        <f t="shared" si="15"/>
        <v>10</v>
      </c>
    </row>
    <row r="340" spans="2:5" ht="15.75" customHeight="1">
      <c r="B340" s="3" t="s">
        <v>124</v>
      </c>
      <c r="C340" s="2">
        <v>114</v>
      </c>
      <c r="D340" s="2">
        <v>180</v>
      </c>
      <c r="E340" s="6">
        <f t="shared" si="15"/>
        <v>66</v>
      </c>
    </row>
    <row r="341" spans="2:5" ht="15.75" customHeight="1">
      <c r="D341" s="10">
        <v>45</v>
      </c>
      <c r="E341" s="6">
        <f t="shared" si="15"/>
        <v>45</v>
      </c>
    </row>
    <row r="342" spans="2:5" ht="15.75" customHeight="1">
      <c r="C342" s="2">
        <v>144</v>
      </c>
      <c r="D342" s="2">
        <v>210</v>
      </c>
      <c r="E342" s="6">
        <f t="shared" si="15"/>
        <v>66</v>
      </c>
    </row>
    <row r="343" spans="2:5" ht="15.75" customHeight="1">
      <c r="B343" s="3" t="s">
        <v>125</v>
      </c>
      <c r="C343" s="2">
        <v>89</v>
      </c>
      <c r="D343" s="2">
        <v>150</v>
      </c>
      <c r="E343" s="6">
        <f t="shared" si="15"/>
        <v>61</v>
      </c>
    </row>
    <row r="344" spans="2:5" ht="15.75" customHeight="1">
      <c r="B344" s="3" t="s">
        <v>126</v>
      </c>
      <c r="D344" s="10">
        <v>20</v>
      </c>
      <c r="E344" s="6">
        <f t="shared" si="15"/>
        <v>20</v>
      </c>
    </row>
    <row r="345" spans="2:5" ht="15.75" customHeight="1">
      <c r="C345" s="2">
        <v>127</v>
      </c>
      <c r="D345" s="2">
        <v>160</v>
      </c>
      <c r="E345" s="6">
        <f t="shared" si="15"/>
        <v>33</v>
      </c>
    </row>
    <row r="346" spans="2:5" ht="15.75" customHeight="1">
      <c r="C346" s="2">
        <v>144</v>
      </c>
      <c r="D346" s="2">
        <v>210</v>
      </c>
      <c r="E346" s="6">
        <f t="shared" si="15"/>
        <v>66</v>
      </c>
    </row>
    <row r="347" spans="2:5" ht="15.75" customHeight="1">
      <c r="C347" s="2">
        <v>127</v>
      </c>
      <c r="D347" s="2">
        <v>160</v>
      </c>
      <c r="E347" s="6">
        <f t="shared" si="15"/>
        <v>33</v>
      </c>
    </row>
    <row r="348" spans="2:5" ht="15.75" customHeight="1">
      <c r="D348" s="10">
        <v>20</v>
      </c>
      <c r="E348" s="6">
        <f t="shared" si="15"/>
        <v>20</v>
      </c>
    </row>
    <row r="349" spans="2:5" ht="15.75" customHeight="1">
      <c r="D349" s="10">
        <v>10</v>
      </c>
      <c r="E349" s="6">
        <f t="shared" si="15"/>
        <v>10</v>
      </c>
    </row>
    <row r="350" spans="2:5" ht="15.75" customHeight="1">
      <c r="B350" s="7">
        <v>44401</v>
      </c>
      <c r="E350" s="6">
        <f t="shared" si="15"/>
        <v>0</v>
      </c>
    </row>
    <row r="351" spans="2:5" ht="15.75" customHeight="1">
      <c r="B351" s="3" t="s">
        <v>127</v>
      </c>
      <c r="C351" s="2">
        <v>89</v>
      </c>
      <c r="D351" s="2">
        <v>150</v>
      </c>
      <c r="E351" s="6">
        <f t="shared" si="15"/>
        <v>61</v>
      </c>
    </row>
    <row r="352" spans="2:5" ht="15.75" customHeight="1">
      <c r="C352" s="2">
        <v>74</v>
      </c>
      <c r="D352" s="3">
        <v>120</v>
      </c>
      <c r="E352" s="6">
        <f t="shared" si="15"/>
        <v>46</v>
      </c>
    </row>
    <row r="353" spans="2:8" ht="15.75" customHeight="1">
      <c r="C353" s="2">
        <v>114</v>
      </c>
      <c r="D353" s="2">
        <v>0</v>
      </c>
      <c r="E353" s="6">
        <f t="shared" si="15"/>
        <v>-114</v>
      </c>
    </row>
    <row r="354" spans="2:8" ht="15.75" customHeight="1">
      <c r="C354" s="2">
        <v>114</v>
      </c>
      <c r="D354" s="2">
        <v>0</v>
      </c>
      <c r="E354" s="6">
        <f t="shared" si="15"/>
        <v>-114</v>
      </c>
    </row>
    <row r="355" spans="2:8" ht="15.75" customHeight="1">
      <c r="C355" s="2">
        <v>114</v>
      </c>
      <c r="D355" s="2">
        <v>0</v>
      </c>
      <c r="E355" s="6">
        <f t="shared" si="15"/>
        <v>-114</v>
      </c>
    </row>
    <row r="356" spans="2:8" ht="15.75" customHeight="1">
      <c r="C356" s="2">
        <v>114</v>
      </c>
      <c r="D356" s="2">
        <v>0</v>
      </c>
      <c r="E356" s="6">
        <f t="shared" si="15"/>
        <v>-114</v>
      </c>
    </row>
    <row r="357" spans="2:8" ht="15.75" customHeight="1">
      <c r="B357" s="7">
        <v>44407</v>
      </c>
      <c r="E357" s="6">
        <f t="shared" si="15"/>
        <v>0</v>
      </c>
    </row>
    <row r="358" spans="2:8" ht="15.75" customHeight="1">
      <c r="B358" s="3" t="s">
        <v>128</v>
      </c>
      <c r="C358" s="3">
        <v>126</v>
      </c>
      <c r="D358" s="3">
        <v>210</v>
      </c>
      <c r="E358" s="6">
        <f t="shared" si="15"/>
        <v>84</v>
      </c>
    </row>
    <row r="359" spans="2:8" ht="15.75" customHeight="1">
      <c r="B359" s="3" t="s">
        <v>129</v>
      </c>
      <c r="C359" s="2">
        <v>114</v>
      </c>
      <c r="D359" s="2">
        <v>170</v>
      </c>
      <c r="E359" s="6">
        <f t="shared" si="15"/>
        <v>56</v>
      </c>
    </row>
    <row r="360" spans="2:8" ht="15.75" customHeight="1">
      <c r="C360" s="2">
        <v>144</v>
      </c>
      <c r="D360" s="2">
        <v>220</v>
      </c>
      <c r="E360" s="6">
        <f t="shared" si="15"/>
        <v>76</v>
      </c>
    </row>
    <row r="361" spans="2:8" ht="15.75" customHeight="1">
      <c r="B361" s="3" t="s">
        <v>130</v>
      </c>
      <c r="C361" s="2">
        <v>114</v>
      </c>
      <c r="D361" s="2">
        <v>180</v>
      </c>
      <c r="E361" s="6">
        <f t="shared" si="15"/>
        <v>66</v>
      </c>
    </row>
    <row r="362" spans="2:8" ht="15.75" customHeight="1">
      <c r="C362" s="2">
        <v>114</v>
      </c>
      <c r="D362" s="2">
        <v>180</v>
      </c>
      <c r="E362" s="6">
        <f t="shared" si="15"/>
        <v>66</v>
      </c>
    </row>
    <row r="363" spans="2:8" ht="15.75" customHeight="1">
      <c r="B363" s="3" t="s">
        <v>131</v>
      </c>
      <c r="C363" s="2">
        <v>74</v>
      </c>
      <c r="D363" s="2">
        <v>120</v>
      </c>
      <c r="E363" s="6">
        <f t="shared" si="15"/>
        <v>46</v>
      </c>
    </row>
    <row r="364" spans="2:8" ht="15.75" customHeight="1">
      <c r="C364" s="2">
        <v>74</v>
      </c>
      <c r="D364" s="2">
        <v>120</v>
      </c>
      <c r="E364" s="6">
        <f t="shared" si="15"/>
        <v>46</v>
      </c>
      <c r="G364" s="2">
        <v>74</v>
      </c>
      <c r="H364" s="2">
        <v>120</v>
      </c>
    </row>
    <row r="365" spans="2:8" ht="15.75" customHeight="1">
      <c r="B365" s="3" t="s">
        <v>132</v>
      </c>
      <c r="C365" s="2">
        <v>74</v>
      </c>
      <c r="D365" s="2">
        <v>120</v>
      </c>
      <c r="E365" s="6">
        <f t="shared" si="15"/>
        <v>46</v>
      </c>
      <c r="G365" s="2">
        <v>114</v>
      </c>
      <c r="H365" s="2">
        <v>180</v>
      </c>
    </row>
    <row r="366" spans="2:8" ht="15.75" customHeight="1">
      <c r="C366" s="2">
        <v>129</v>
      </c>
      <c r="D366" s="2">
        <v>220</v>
      </c>
      <c r="E366" s="6">
        <f t="shared" si="15"/>
        <v>91</v>
      </c>
      <c r="G366" s="2">
        <v>127</v>
      </c>
      <c r="H366" s="2">
        <v>160</v>
      </c>
    </row>
    <row r="367" spans="2:8" ht="15.75" customHeight="1">
      <c r="C367" s="2">
        <v>204</v>
      </c>
      <c r="D367" s="2">
        <v>310</v>
      </c>
      <c r="E367" s="6">
        <f t="shared" si="15"/>
        <v>106</v>
      </c>
      <c r="G367" s="2">
        <v>261</v>
      </c>
      <c r="H367" s="2">
        <v>300</v>
      </c>
    </row>
    <row r="368" spans="2:8" ht="15.75" customHeight="1">
      <c r="B368" s="3" t="s">
        <v>28</v>
      </c>
      <c r="C368" s="2">
        <v>204</v>
      </c>
      <c r="D368" s="2">
        <v>310</v>
      </c>
      <c r="E368" s="6">
        <f t="shared" si="15"/>
        <v>106</v>
      </c>
      <c r="G368" s="1"/>
      <c r="H368" s="1"/>
    </row>
    <row r="369" spans="2:8" ht="15.75" customHeight="1">
      <c r="C369" s="2">
        <v>74</v>
      </c>
      <c r="D369" s="2">
        <v>120</v>
      </c>
      <c r="E369" s="6">
        <f t="shared" si="15"/>
        <v>46</v>
      </c>
      <c r="G369" s="2">
        <v>89</v>
      </c>
      <c r="H369" s="2">
        <v>150</v>
      </c>
    </row>
    <row r="370" spans="2:8" ht="15.75" customHeight="1">
      <c r="C370" s="2">
        <v>74</v>
      </c>
      <c r="D370" s="2">
        <v>120</v>
      </c>
      <c r="E370" s="6">
        <f t="shared" si="15"/>
        <v>46</v>
      </c>
      <c r="G370" s="2">
        <v>144</v>
      </c>
      <c r="H370" s="2">
        <v>210</v>
      </c>
    </row>
    <row r="371" spans="2:8" ht="15.75" customHeight="1">
      <c r="C371" s="2">
        <v>74</v>
      </c>
      <c r="D371" s="2">
        <v>120</v>
      </c>
      <c r="E371" s="6">
        <f t="shared" si="15"/>
        <v>46</v>
      </c>
      <c r="G371" s="2">
        <v>157</v>
      </c>
      <c r="H371" s="2">
        <v>190</v>
      </c>
    </row>
    <row r="372" spans="2:8" ht="15.75" customHeight="1">
      <c r="B372" s="3" t="s">
        <v>133</v>
      </c>
      <c r="C372" s="2">
        <v>74</v>
      </c>
      <c r="D372" s="2">
        <v>120</v>
      </c>
      <c r="E372" s="6">
        <f t="shared" si="15"/>
        <v>46</v>
      </c>
      <c r="G372" s="2">
        <v>271</v>
      </c>
      <c r="H372" s="2">
        <v>330</v>
      </c>
    </row>
    <row r="373" spans="2:8" ht="15.75" customHeight="1">
      <c r="C373" s="2">
        <v>74</v>
      </c>
      <c r="D373" s="2">
        <v>120</v>
      </c>
      <c r="E373" s="6">
        <f t="shared" si="15"/>
        <v>46</v>
      </c>
    </row>
    <row r="374" spans="2:8" ht="15.75" customHeight="1">
      <c r="C374" s="2">
        <v>74</v>
      </c>
      <c r="D374" s="2">
        <v>120</v>
      </c>
      <c r="E374" s="6">
        <f t="shared" si="15"/>
        <v>46</v>
      </c>
    </row>
    <row r="375" spans="2:8" ht="15.75" customHeight="1">
      <c r="C375" s="2">
        <v>74</v>
      </c>
      <c r="D375" s="2">
        <v>120</v>
      </c>
      <c r="E375" s="6">
        <f t="shared" si="15"/>
        <v>46</v>
      </c>
    </row>
    <row r="376" spans="2:8" ht="15.75" customHeight="1">
      <c r="C376" s="2">
        <v>74</v>
      </c>
      <c r="D376" s="2">
        <v>120</v>
      </c>
      <c r="E376" s="6">
        <f t="shared" si="15"/>
        <v>46</v>
      </c>
    </row>
    <row r="377" spans="2:8" ht="15.75" customHeight="1">
      <c r="B377" s="7">
        <v>44410</v>
      </c>
      <c r="E377" s="6">
        <f t="shared" si="15"/>
        <v>0</v>
      </c>
    </row>
    <row r="378" spans="2:8" ht="15.75" customHeight="1">
      <c r="B378" s="3" t="s">
        <v>134</v>
      </c>
      <c r="C378" s="2">
        <v>114</v>
      </c>
      <c r="D378" s="2">
        <v>180</v>
      </c>
      <c r="E378" s="6">
        <f t="shared" si="15"/>
        <v>66</v>
      </c>
    </row>
    <row r="379" spans="2:8" ht="15.75" customHeight="1">
      <c r="C379" s="2">
        <v>144</v>
      </c>
      <c r="D379" s="2">
        <v>210</v>
      </c>
      <c r="E379" s="6">
        <f t="shared" si="15"/>
        <v>66</v>
      </c>
    </row>
    <row r="380" spans="2:8" ht="15.75" customHeight="1">
      <c r="B380" s="3" t="s">
        <v>125</v>
      </c>
      <c r="C380" s="2">
        <v>114</v>
      </c>
      <c r="D380" s="2">
        <v>180</v>
      </c>
      <c r="E380" s="6">
        <f t="shared" si="15"/>
        <v>66</v>
      </c>
    </row>
    <row r="381" spans="2:8" ht="15.75" customHeight="1">
      <c r="B381" s="3" t="s">
        <v>135</v>
      </c>
      <c r="C381" s="2">
        <v>127</v>
      </c>
      <c r="D381" s="2">
        <v>160</v>
      </c>
      <c r="E381" s="6">
        <f t="shared" si="15"/>
        <v>33</v>
      </c>
    </row>
    <row r="382" spans="2:8" ht="15.75" customHeight="1">
      <c r="B382" s="3" t="s">
        <v>135</v>
      </c>
      <c r="C382" s="2">
        <v>89</v>
      </c>
      <c r="D382" s="2">
        <v>150</v>
      </c>
      <c r="E382" s="6">
        <f t="shared" si="15"/>
        <v>61</v>
      </c>
    </row>
    <row r="383" spans="2:8" ht="15.75" customHeight="1">
      <c r="B383" s="7">
        <v>44413</v>
      </c>
      <c r="E383" s="6">
        <f t="shared" si="15"/>
        <v>0</v>
      </c>
    </row>
    <row r="384" spans="2:8" ht="15.75" customHeight="1">
      <c r="B384" s="3" t="s">
        <v>136</v>
      </c>
      <c r="C384" s="2">
        <v>114</v>
      </c>
      <c r="D384" s="2">
        <v>180</v>
      </c>
      <c r="E384" s="6">
        <f t="shared" si="15"/>
        <v>66</v>
      </c>
    </row>
    <row r="385" spans="2:5" ht="15.75" customHeight="1">
      <c r="C385" s="2">
        <v>144</v>
      </c>
      <c r="D385" s="2">
        <v>210</v>
      </c>
      <c r="E385" s="6">
        <f t="shared" si="15"/>
        <v>66</v>
      </c>
    </row>
    <row r="386" spans="2:5" ht="15.75" customHeight="1">
      <c r="C386" s="2">
        <v>89</v>
      </c>
      <c r="D386" s="2">
        <v>150</v>
      </c>
      <c r="E386" s="6">
        <f t="shared" si="15"/>
        <v>61</v>
      </c>
    </row>
    <row r="387" spans="2:5" ht="15.75" customHeight="1">
      <c r="C387" s="2">
        <v>74</v>
      </c>
      <c r="D387" s="2">
        <v>120</v>
      </c>
      <c r="E387" s="6">
        <f t="shared" si="15"/>
        <v>46</v>
      </c>
    </row>
    <row r="388" spans="2:5" ht="15.75" customHeight="1">
      <c r="C388" s="2">
        <v>74</v>
      </c>
      <c r="D388" s="2">
        <v>120</v>
      </c>
      <c r="E388" s="6">
        <f t="shared" si="15"/>
        <v>46</v>
      </c>
    </row>
    <row r="389" spans="2:5" ht="15.75" customHeight="1">
      <c r="C389" s="2">
        <v>74</v>
      </c>
      <c r="D389" s="2">
        <v>120</v>
      </c>
      <c r="E389" s="6">
        <f t="shared" si="15"/>
        <v>46</v>
      </c>
    </row>
    <row r="390" spans="2:5" ht="15.75" customHeight="1">
      <c r="C390" s="2">
        <v>74</v>
      </c>
      <c r="D390" s="2">
        <v>120</v>
      </c>
      <c r="E390" s="6">
        <f t="shared" si="15"/>
        <v>46</v>
      </c>
    </row>
    <row r="391" spans="2:5" ht="15.75" customHeight="1">
      <c r="C391" s="2">
        <v>74</v>
      </c>
      <c r="D391" s="2">
        <v>120</v>
      </c>
      <c r="E391" s="6">
        <f t="shared" si="15"/>
        <v>46</v>
      </c>
    </row>
    <row r="392" spans="2:5" ht="15.75" customHeight="1">
      <c r="B392" s="7">
        <v>44414</v>
      </c>
      <c r="E392" s="6">
        <f t="shared" si="15"/>
        <v>0</v>
      </c>
    </row>
    <row r="393" spans="2:5" ht="15.75" customHeight="1">
      <c r="B393" s="3" t="s">
        <v>136</v>
      </c>
      <c r="C393" s="2">
        <v>144</v>
      </c>
      <c r="D393" s="2">
        <v>210</v>
      </c>
      <c r="E393" s="6">
        <f t="shared" si="15"/>
        <v>66</v>
      </c>
    </row>
    <row r="394" spans="2:5" ht="15.75" customHeight="1">
      <c r="C394" s="2">
        <v>144</v>
      </c>
      <c r="D394" s="2">
        <v>210</v>
      </c>
      <c r="E394" s="6">
        <f t="shared" si="15"/>
        <v>66</v>
      </c>
    </row>
    <row r="395" spans="2:5" ht="15.75" customHeight="1">
      <c r="C395" s="2">
        <v>144</v>
      </c>
      <c r="D395" s="2">
        <v>210</v>
      </c>
      <c r="E395" s="6">
        <f t="shared" si="15"/>
        <v>66</v>
      </c>
    </row>
    <row r="396" spans="2:5" ht="15.75" customHeight="1">
      <c r="C396" s="2">
        <v>144</v>
      </c>
      <c r="D396" s="2">
        <v>210</v>
      </c>
      <c r="E396" s="6">
        <f t="shared" si="15"/>
        <v>66</v>
      </c>
    </row>
    <row r="397" spans="2:5" ht="15.75" customHeight="1">
      <c r="C397" s="2">
        <v>89</v>
      </c>
      <c r="D397" s="2">
        <v>150</v>
      </c>
      <c r="E397" s="6">
        <f t="shared" si="15"/>
        <v>61</v>
      </c>
    </row>
    <row r="398" spans="2:5" ht="15.75" customHeight="1">
      <c r="C398" s="2">
        <v>74</v>
      </c>
      <c r="D398" s="2">
        <v>120</v>
      </c>
      <c r="E398" s="6">
        <f t="shared" si="15"/>
        <v>46</v>
      </c>
    </row>
    <row r="399" spans="2:5" ht="15.75" customHeight="1">
      <c r="B399" s="7">
        <v>44415</v>
      </c>
      <c r="E399" s="6">
        <f t="shared" si="15"/>
        <v>0</v>
      </c>
    </row>
    <row r="400" spans="2:5" ht="15.75" customHeight="1">
      <c r="B400" s="3" t="s">
        <v>136</v>
      </c>
      <c r="C400" s="2">
        <v>144</v>
      </c>
      <c r="D400" s="2">
        <v>210</v>
      </c>
      <c r="E400" s="6">
        <f t="shared" si="15"/>
        <v>66</v>
      </c>
    </row>
    <row r="401" spans="2:8" ht="15.75" customHeight="1">
      <c r="C401" s="2">
        <v>144</v>
      </c>
      <c r="D401" s="2">
        <v>210</v>
      </c>
      <c r="E401" s="6">
        <f t="shared" si="15"/>
        <v>66</v>
      </c>
    </row>
    <row r="402" spans="2:8" ht="15.75" customHeight="1">
      <c r="C402" s="2">
        <v>144</v>
      </c>
      <c r="D402" s="2">
        <v>210</v>
      </c>
      <c r="E402" s="6">
        <f t="shared" si="15"/>
        <v>66</v>
      </c>
    </row>
    <row r="403" spans="2:8" ht="15.75" customHeight="1">
      <c r="C403" s="2">
        <v>144</v>
      </c>
      <c r="D403" s="2">
        <v>210</v>
      </c>
      <c r="E403" s="6">
        <f t="shared" si="15"/>
        <v>66</v>
      </c>
    </row>
    <row r="404" spans="2:8" ht="15.75" customHeight="1">
      <c r="C404" s="2">
        <v>74</v>
      </c>
      <c r="D404" s="2">
        <v>120</v>
      </c>
      <c r="E404" s="6">
        <f t="shared" si="15"/>
        <v>46</v>
      </c>
    </row>
    <row r="405" spans="2:8" ht="15.75" customHeight="1">
      <c r="B405" s="7">
        <v>44416</v>
      </c>
      <c r="E405" s="6">
        <f t="shared" si="15"/>
        <v>0</v>
      </c>
    </row>
    <row r="406" spans="2:8" ht="15.75" customHeight="1">
      <c r="B406" s="3" t="s">
        <v>136</v>
      </c>
      <c r="C406" s="2">
        <v>144</v>
      </c>
      <c r="D406" s="2">
        <v>210</v>
      </c>
      <c r="E406" s="6">
        <f t="shared" si="15"/>
        <v>66</v>
      </c>
    </row>
    <row r="407" spans="2:8" ht="15.75" customHeight="1">
      <c r="C407" s="2">
        <v>144</v>
      </c>
      <c r="D407" s="2">
        <v>210</v>
      </c>
      <c r="E407" s="6">
        <f t="shared" si="15"/>
        <v>66</v>
      </c>
    </row>
    <row r="408" spans="2:8" ht="15.75" customHeight="1">
      <c r="C408" s="2">
        <v>144</v>
      </c>
      <c r="D408" s="2">
        <v>210</v>
      </c>
      <c r="E408" s="6">
        <f t="shared" si="15"/>
        <v>66</v>
      </c>
    </row>
    <row r="409" spans="2:8" ht="15.75" customHeight="1">
      <c r="C409" s="2">
        <v>144</v>
      </c>
      <c r="D409" s="2">
        <v>210</v>
      </c>
      <c r="E409" s="6">
        <f t="shared" si="15"/>
        <v>66</v>
      </c>
      <c r="G409" s="2">
        <v>74</v>
      </c>
      <c r="H409" s="2">
        <v>120</v>
      </c>
    </row>
    <row r="410" spans="2:8" ht="15.75" customHeight="1">
      <c r="B410" s="3" t="s">
        <v>137</v>
      </c>
      <c r="C410" s="2">
        <v>74</v>
      </c>
      <c r="D410" s="2">
        <v>120</v>
      </c>
      <c r="E410" s="6">
        <f t="shared" si="15"/>
        <v>46</v>
      </c>
      <c r="G410" s="2">
        <v>114</v>
      </c>
      <c r="H410" s="2">
        <v>180</v>
      </c>
    </row>
    <row r="411" spans="2:8" ht="15.75" customHeight="1">
      <c r="C411" s="2">
        <v>74</v>
      </c>
      <c r="D411" s="2">
        <v>99</v>
      </c>
      <c r="E411" s="6">
        <f t="shared" si="15"/>
        <v>25</v>
      </c>
      <c r="G411" s="2">
        <v>127</v>
      </c>
      <c r="H411" s="2">
        <v>160</v>
      </c>
    </row>
    <row r="412" spans="2:8" ht="15.75" customHeight="1">
      <c r="B412" s="3" t="s">
        <v>138</v>
      </c>
      <c r="C412" s="2">
        <v>114</v>
      </c>
      <c r="D412" s="2">
        <v>150</v>
      </c>
      <c r="E412" s="6">
        <f t="shared" si="15"/>
        <v>36</v>
      </c>
      <c r="G412" s="2">
        <v>261</v>
      </c>
      <c r="H412" s="2">
        <v>300</v>
      </c>
    </row>
    <row r="413" spans="2:8" ht="15.75" customHeight="1">
      <c r="B413" s="3" t="s">
        <v>139</v>
      </c>
      <c r="C413" s="2">
        <v>114</v>
      </c>
      <c r="D413" s="2">
        <v>180</v>
      </c>
      <c r="E413" s="6">
        <f t="shared" si="15"/>
        <v>66</v>
      </c>
      <c r="G413" s="1"/>
      <c r="H413" s="1"/>
    </row>
    <row r="414" spans="2:8" ht="15.75" customHeight="1">
      <c r="B414" s="3" t="s">
        <v>140</v>
      </c>
      <c r="C414" s="2">
        <v>74</v>
      </c>
      <c r="D414" s="2">
        <v>120</v>
      </c>
      <c r="E414" s="6">
        <f t="shared" si="15"/>
        <v>46</v>
      </c>
      <c r="G414" s="2">
        <v>89</v>
      </c>
      <c r="H414" s="2">
        <v>150</v>
      </c>
    </row>
    <row r="415" spans="2:8" ht="15.75" customHeight="1">
      <c r="C415" s="2">
        <v>74</v>
      </c>
      <c r="D415" s="2">
        <v>120</v>
      </c>
      <c r="E415" s="6">
        <f t="shared" si="15"/>
        <v>46</v>
      </c>
      <c r="G415" s="2">
        <v>144</v>
      </c>
      <c r="H415" s="2">
        <v>210</v>
      </c>
    </row>
    <row r="416" spans="2:8" ht="15.75" customHeight="1">
      <c r="C416" s="2">
        <v>89</v>
      </c>
      <c r="D416" s="2">
        <v>150</v>
      </c>
      <c r="E416" s="6">
        <f t="shared" si="15"/>
        <v>61</v>
      </c>
      <c r="G416" s="2">
        <v>157</v>
      </c>
      <c r="H416" s="2">
        <v>190</v>
      </c>
    </row>
    <row r="417" spans="2:9" ht="15.75" customHeight="1">
      <c r="B417" s="3" t="s">
        <v>141</v>
      </c>
      <c r="C417" s="2">
        <v>74</v>
      </c>
      <c r="D417" s="2">
        <v>120</v>
      </c>
      <c r="E417" s="6">
        <f t="shared" si="15"/>
        <v>46</v>
      </c>
      <c r="G417" s="2">
        <v>271</v>
      </c>
      <c r="H417" s="2">
        <v>330</v>
      </c>
    </row>
    <row r="418" spans="2:9" ht="15.75" customHeight="1">
      <c r="C418" s="2">
        <v>74</v>
      </c>
      <c r="D418" s="2">
        <v>99</v>
      </c>
      <c r="E418" s="6">
        <f t="shared" si="15"/>
        <v>25</v>
      </c>
    </row>
    <row r="419" spans="2:9" ht="15.75" customHeight="1">
      <c r="B419" s="7">
        <v>44419</v>
      </c>
      <c r="E419" s="6">
        <f t="shared" si="15"/>
        <v>0</v>
      </c>
    </row>
    <row r="420" spans="2:9" ht="15.75" customHeight="1">
      <c r="B420" s="3" t="s">
        <v>142</v>
      </c>
      <c r="C420" s="2">
        <v>74</v>
      </c>
      <c r="D420" s="2">
        <v>120</v>
      </c>
      <c r="E420" s="6">
        <f t="shared" si="15"/>
        <v>46</v>
      </c>
    </row>
    <row r="421" spans="2:9" ht="15.75" customHeight="1">
      <c r="C421" s="2">
        <v>74</v>
      </c>
      <c r="D421" s="2">
        <v>120</v>
      </c>
      <c r="E421" s="6">
        <f t="shared" si="15"/>
        <v>46</v>
      </c>
    </row>
    <row r="422" spans="2:9" ht="15.75" customHeight="1">
      <c r="B422" s="3" t="s">
        <v>143</v>
      </c>
      <c r="C422" s="2">
        <v>74</v>
      </c>
      <c r="D422" s="2">
        <v>120</v>
      </c>
      <c r="E422" s="6">
        <f t="shared" si="15"/>
        <v>46</v>
      </c>
    </row>
    <row r="423" spans="2:9" ht="15.75" customHeight="1">
      <c r="C423" s="2">
        <v>89</v>
      </c>
      <c r="D423" s="2">
        <v>150</v>
      </c>
      <c r="E423" s="6">
        <f t="shared" si="15"/>
        <v>61</v>
      </c>
    </row>
    <row r="424" spans="2:9" ht="15.75" customHeight="1">
      <c r="B424" s="3" t="s">
        <v>144</v>
      </c>
      <c r="C424" s="2">
        <v>74</v>
      </c>
      <c r="D424" s="2">
        <v>120</v>
      </c>
      <c r="E424" s="6">
        <f t="shared" si="15"/>
        <v>46</v>
      </c>
    </row>
    <row r="425" spans="2:9" ht="15.75" customHeight="1">
      <c r="C425" s="2">
        <v>144</v>
      </c>
      <c r="D425" s="2">
        <v>210</v>
      </c>
      <c r="E425" s="6">
        <f t="shared" si="15"/>
        <v>66</v>
      </c>
    </row>
    <row r="426" spans="2:9" ht="15.75" customHeight="1">
      <c r="B426" s="3" t="s">
        <v>29</v>
      </c>
      <c r="C426" s="2">
        <v>74</v>
      </c>
      <c r="D426" s="2">
        <v>120</v>
      </c>
      <c r="E426" s="6">
        <f t="shared" si="15"/>
        <v>46</v>
      </c>
    </row>
    <row r="427" spans="2:9" ht="15.75" customHeight="1">
      <c r="C427" s="2">
        <v>89</v>
      </c>
      <c r="D427" s="2">
        <v>150</v>
      </c>
      <c r="E427" s="6">
        <f t="shared" si="15"/>
        <v>61</v>
      </c>
    </row>
    <row r="428" spans="2:9" ht="15.75" customHeight="1">
      <c r="B428" s="3" t="s">
        <v>145</v>
      </c>
      <c r="C428" s="2">
        <v>89</v>
      </c>
      <c r="D428" s="2">
        <v>120</v>
      </c>
      <c r="E428" s="6">
        <f t="shared" si="15"/>
        <v>31</v>
      </c>
    </row>
    <row r="429" spans="2:9" ht="15.75" customHeight="1">
      <c r="C429" s="2">
        <v>74</v>
      </c>
      <c r="D429" s="2">
        <v>120</v>
      </c>
      <c r="E429" s="6">
        <f t="shared" si="15"/>
        <v>46</v>
      </c>
    </row>
    <row r="430" spans="2:9" ht="15.75" customHeight="1">
      <c r="C430" s="2">
        <v>74</v>
      </c>
      <c r="D430" s="2">
        <v>120</v>
      </c>
      <c r="E430" s="6">
        <f t="shared" si="15"/>
        <v>46</v>
      </c>
    </row>
    <row r="431" spans="2:9" ht="15.75" customHeight="1">
      <c r="C431" s="2">
        <v>74</v>
      </c>
      <c r="D431" s="2">
        <v>120</v>
      </c>
      <c r="E431" s="6">
        <f t="shared" si="15"/>
        <v>46</v>
      </c>
    </row>
    <row r="432" spans="2:9" ht="15.75" customHeight="1">
      <c r="B432" s="3" t="s">
        <v>136</v>
      </c>
      <c r="C432" s="2">
        <v>144</v>
      </c>
      <c r="D432" s="2">
        <v>210</v>
      </c>
      <c r="E432" s="6">
        <f t="shared" si="15"/>
        <v>66</v>
      </c>
      <c r="H432" s="2"/>
      <c r="I432" s="2"/>
    </row>
    <row r="433" spans="2:13" ht="15.75" customHeight="1">
      <c r="C433" s="2">
        <v>144</v>
      </c>
      <c r="D433" s="2">
        <v>210</v>
      </c>
      <c r="E433" s="6">
        <f t="shared" si="15"/>
        <v>66</v>
      </c>
      <c r="H433" s="2"/>
      <c r="I433" s="2"/>
    </row>
    <row r="434" spans="2:13" ht="15.75" customHeight="1">
      <c r="C434" s="2">
        <v>114</v>
      </c>
      <c r="D434" s="2">
        <v>180</v>
      </c>
      <c r="E434" s="6">
        <f t="shared" si="15"/>
        <v>66</v>
      </c>
      <c r="H434" s="2"/>
      <c r="I434" s="2"/>
      <c r="K434" s="7">
        <v>44422</v>
      </c>
      <c r="L434" s="2"/>
      <c r="M434" s="2"/>
    </row>
    <row r="435" spans="2:13" ht="15.75" customHeight="1">
      <c r="C435" s="2">
        <v>74</v>
      </c>
      <c r="D435" s="2">
        <v>120</v>
      </c>
      <c r="E435" s="6">
        <f t="shared" si="15"/>
        <v>46</v>
      </c>
      <c r="H435" s="2"/>
      <c r="I435" s="2"/>
      <c r="K435" s="3" t="s">
        <v>136</v>
      </c>
      <c r="L435" s="2">
        <v>144</v>
      </c>
      <c r="M435" s="2">
        <v>210</v>
      </c>
    </row>
    <row r="436" spans="2:13" ht="15.75" customHeight="1">
      <c r="C436" s="2">
        <v>74</v>
      </c>
      <c r="D436" s="2">
        <v>120</v>
      </c>
      <c r="E436" s="6">
        <f t="shared" si="15"/>
        <v>46</v>
      </c>
      <c r="H436" s="2"/>
      <c r="I436" s="2"/>
      <c r="L436" s="2">
        <v>74</v>
      </c>
      <c r="M436" s="2">
        <v>120</v>
      </c>
    </row>
    <row r="437" spans="2:13" ht="15.75" customHeight="1">
      <c r="B437" s="7">
        <v>44420</v>
      </c>
      <c r="C437" s="2"/>
      <c r="D437" s="2"/>
      <c r="E437" s="6">
        <f t="shared" si="15"/>
        <v>0</v>
      </c>
      <c r="H437" s="2"/>
      <c r="I437" s="2"/>
      <c r="L437" s="2">
        <v>74</v>
      </c>
      <c r="M437" s="2">
        <v>120</v>
      </c>
    </row>
    <row r="438" spans="2:13" ht="15.75" customHeight="1">
      <c r="B438" s="3" t="s">
        <v>146</v>
      </c>
      <c r="C438" s="2">
        <v>114</v>
      </c>
      <c r="D438" s="2">
        <v>180</v>
      </c>
      <c r="E438" s="6">
        <f t="shared" si="15"/>
        <v>66</v>
      </c>
      <c r="L438" s="2">
        <v>89</v>
      </c>
      <c r="M438" s="2">
        <v>150</v>
      </c>
    </row>
    <row r="439" spans="2:13" ht="15.75" customHeight="1">
      <c r="C439" s="2">
        <v>144</v>
      </c>
      <c r="D439" s="2">
        <v>210</v>
      </c>
      <c r="E439" s="6">
        <f t="shared" si="15"/>
        <v>66</v>
      </c>
      <c r="L439" s="2">
        <v>74</v>
      </c>
      <c r="M439" s="2">
        <v>120</v>
      </c>
    </row>
    <row r="440" spans="2:13" ht="15.75" customHeight="1">
      <c r="B440" s="3" t="s">
        <v>136</v>
      </c>
      <c r="C440" s="2">
        <v>144</v>
      </c>
      <c r="D440" s="2">
        <v>210</v>
      </c>
      <c r="E440" s="6">
        <f t="shared" si="15"/>
        <v>66</v>
      </c>
      <c r="L440" s="2">
        <v>89</v>
      </c>
      <c r="M440" s="2">
        <v>150</v>
      </c>
    </row>
    <row r="441" spans="2:13" ht="15.75" customHeight="1">
      <c r="C441" s="2">
        <v>144</v>
      </c>
      <c r="D441" s="2">
        <v>210</v>
      </c>
      <c r="E441" s="6">
        <f t="shared" si="15"/>
        <v>66</v>
      </c>
      <c r="K441" s="3" t="s">
        <v>126</v>
      </c>
      <c r="L441" s="2">
        <v>144</v>
      </c>
      <c r="M441" s="2">
        <v>210</v>
      </c>
    </row>
    <row r="442" spans="2:13" ht="15.75" customHeight="1">
      <c r="C442" s="2">
        <v>74</v>
      </c>
      <c r="D442" s="2">
        <v>120</v>
      </c>
      <c r="E442" s="6">
        <f t="shared" si="15"/>
        <v>46</v>
      </c>
      <c r="L442" s="2">
        <v>74</v>
      </c>
      <c r="M442" s="2">
        <v>120</v>
      </c>
    </row>
    <row r="443" spans="2:13" ht="15.75" customHeight="1">
      <c r="C443" s="2">
        <v>74</v>
      </c>
      <c r="D443" s="2">
        <v>120</v>
      </c>
      <c r="E443" s="6">
        <f t="shared" si="15"/>
        <v>46</v>
      </c>
      <c r="K443" s="3" t="s">
        <v>146</v>
      </c>
      <c r="L443" s="2">
        <v>114</v>
      </c>
      <c r="M443" s="2">
        <v>180</v>
      </c>
    </row>
    <row r="444" spans="2:13" ht="15.75" customHeight="1">
      <c r="C444" s="2">
        <v>89</v>
      </c>
      <c r="D444" s="2">
        <v>150</v>
      </c>
      <c r="E444" s="6">
        <f t="shared" si="15"/>
        <v>61</v>
      </c>
      <c r="L444" s="2">
        <v>144</v>
      </c>
      <c r="M444" s="2">
        <v>210</v>
      </c>
    </row>
    <row r="445" spans="2:13" ht="15.75" customHeight="1">
      <c r="C445" s="2">
        <v>74</v>
      </c>
      <c r="D445" s="2">
        <v>120</v>
      </c>
      <c r="E445" s="6">
        <f t="shared" si="15"/>
        <v>46</v>
      </c>
    </row>
    <row r="446" spans="2:13" ht="15.75" customHeight="1">
      <c r="B446" s="3" t="s">
        <v>80</v>
      </c>
      <c r="C446" s="2">
        <v>114</v>
      </c>
      <c r="D446" s="2">
        <v>180</v>
      </c>
      <c r="E446" s="6">
        <f t="shared" si="15"/>
        <v>66</v>
      </c>
    </row>
    <row r="447" spans="2:13" ht="15.75" customHeight="1">
      <c r="C447" s="2">
        <v>114</v>
      </c>
      <c r="D447" s="2">
        <v>15</v>
      </c>
      <c r="E447" s="6">
        <f t="shared" si="15"/>
        <v>-99</v>
      </c>
    </row>
    <row r="448" spans="2:13" ht="15.75" customHeight="1">
      <c r="D448" s="6">
        <v>15</v>
      </c>
      <c r="E448" s="6">
        <f t="shared" si="15"/>
        <v>15</v>
      </c>
    </row>
    <row r="449" spans="2:5" ht="15.75" customHeight="1">
      <c r="C449" s="2">
        <v>114</v>
      </c>
      <c r="D449" s="2">
        <v>180</v>
      </c>
      <c r="E449" s="6">
        <f t="shared" si="15"/>
        <v>66</v>
      </c>
    </row>
    <row r="450" spans="2:5" ht="15.75" customHeight="1">
      <c r="C450" s="2">
        <v>89</v>
      </c>
      <c r="D450" s="2">
        <v>150</v>
      </c>
      <c r="E450" s="6">
        <f t="shared" si="15"/>
        <v>61</v>
      </c>
    </row>
    <row r="451" spans="2:5" ht="15.75" customHeight="1">
      <c r="C451" s="2">
        <v>114</v>
      </c>
      <c r="D451" s="2">
        <v>180</v>
      </c>
      <c r="E451" s="6">
        <f t="shared" si="15"/>
        <v>66</v>
      </c>
    </row>
    <row r="452" spans="2:5" ht="15.75" customHeight="1">
      <c r="C452" s="2">
        <v>114</v>
      </c>
      <c r="D452" s="2">
        <v>180</v>
      </c>
      <c r="E452" s="6">
        <f t="shared" si="15"/>
        <v>66</v>
      </c>
    </row>
    <row r="453" spans="2:5" ht="15.75" customHeight="1">
      <c r="C453" s="2">
        <v>114</v>
      </c>
      <c r="D453" s="2">
        <v>180</v>
      </c>
      <c r="E453" s="6">
        <f t="shared" si="15"/>
        <v>66</v>
      </c>
    </row>
    <row r="454" spans="2:5" ht="15.75" customHeight="1">
      <c r="C454" s="6">
        <v>75</v>
      </c>
      <c r="D454" s="6">
        <v>125</v>
      </c>
      <c r="E454" s="6">
        <f t="shared" si="15"/>
        <v>50</v>
      </c>
    </row>
    <row r="455" spans="2:5" ht="15.75" customHeight="1">
      <c r="C455" s="3">
        <v>50</v>
      </c>
      <c r="D455" s="6">
        <v>80</v>
      </c>
      <c r="E455" s="6">
        <f t="shared" si="15"/>
        <v>30</v>
      </c>
    </row>
    <row r="456" spans="2:5" ht="15.75" customHeight="1">
      <c r="C456" s="2">
        <v>127</v>
      </c>
      <c r="D456" s="2">
        <v>160</v>
      </c>
      <c r="E456" s="6">
        <f t="shared" si="15"/>
        <v>33</v>
      </c>
    </row>
    <row r="457" spans="2:5" ht="15.75" customHeight="1">
      <c r="B457" s="3" t="s">
        <v>147</v>
      </c>
      <c r="C457" s="2">
        <v>144</v>
      </c>
      <c r="D457" s="2">
        <v>210</v>
      </c>
      <c r="E457" s="6">
        <f t="shared" si="15"/>
        <v>66</v>
      </c>
    </row>
    <row r="458" spans="2:5" ht="15.75" customHeight="1">
      <c r="C458" s="10">
        <v>6</v>
      </c>
      <c r="D458" s="6">
        <v>6</v>
      </c>
      <c r="E458" s="6">
        <f t="shared" si="15"/>
        <v>0</v>
      </c>
    </row>
    <row r="459" spans="2:5" ht="15.75" customHeight="1">
      <c r="B459" s="3" t="s">
        <v>148</v>
      </c>
      <c r="C459" s="2">
        <v>144</v>
      </c>
      <c r="D459" s="2">
        <v>210</v>
      </c>
      <c r="E459" s="6">
        <f t="shared" si="15"/>
        <v>66</v>
      </c>
    </row>
    <row r="460" spans="2:5" ht="15.75" customHeight="1">
      <c r="B460" s="7">
        <v>44422</v>
      </c>
      <c r="C460" s="2"/>
      <c r="D460" s="2"/>
      <c r="E460" s="6">
        <f t="shared" si="15"/>
        <v>0</v>
      </c>
    </row>
    <row r="461" spans="2:5" ht="15.75" customHeight="1">
      <c r="B461" s="3" t="s">
        <v>136</v>
      </c>
      <c r="C461" s="2">
        <v>144</v>
      </c>
      <c r="D461" s="2">
        <v>210</v>
      </c>
      <c r="E461" s="6">
        <f t="shared" si="15"/>
        <v>66</v>
      </c>
    </row>
    <row r="462" spans="2:5" ht="15.75" customHeight="1">
      <c r="C462" s="2">
        <v>74</v>
      </c>
      <c r="D462" s="2">
        <v>120</v>
      </c>
      <c r="E462" s="6">
        <f t="shared" si="15"/>
        <v>46</v>
      </c>
    </row>
    <row r="463" spans="2:5" ht="15.75" customHeight="1">
      <c r="C463" s="2">
        <v>74</v>
      </c>
      <c r="D463" s="2">
        <v>120</v>
      </c>
      <c r="E463" s="6">
        <f t="shared" si="15"/>
        <v>46</v>
      </c>
    </row>
    <row r="464" spans="2:5" ht="15.75" customHeight="1">
      <c r="C464" s="2">
        <v>89</v>
      </c>
      <c r="D464" s="2">
        <v>150</v>
      </c>
      <c r="E464" s="6">
        <f t="shared" si="15"/>
        <v>61</v>
      </c>
    </row>
    <row r="465" spans="2:5" ht="15.75" customHeight="1">
      <c r="C465" s="2">
        <v>74</v>
      </c>
      <c r="D465" s="2">
        <v>120</v>
      </c>
      <c r="E465" s="6">
        <f t="shared" si="15"/>
        <v>46</v>
      </c>
    </row>
    <row r="466" spans="2:5" ht="15.75" customHeight="1">
      <c r="C466" s="2">
        <v>89</v>
      </c>
      <c r="D466" s="2">
        <v>150</v>
      </c>
      <c r="E466" s="6">
        <f t="shared" si="15"/>
        <v>61</v>
      </c>
    </row>
    <row r="467" spans="2:5" ht="15.75" customHeight="1">
      <c r="B467" s="3" t="s">
        <v>126</v>
      </c>
      <c r="C467" s="2">
        <v>144</v>
      </c>
      <c r="D467" s="2">
        <v>210</v>
      </c>
      <c r="E467" s="6">
        <f t="shared" si="15"/>
        <v>66</v>
      </c>
    </row>
    <row r="468" spans="2:5" ht="15.75" customHeight="1">
      <c r="C468" s="2">
        <v>74</v>
      </c>
      <c r="D468" s="2">
        <v>120</v>
      </c>
      <c r="E468" s="6">
        <f t="shared" si="15"/>
        <v>46</v>
      </c>
    </row>
    <row r="469" spans="2:5" ht="15.75" customHeight="1">
      <c r="B469" s="3" t="s">
        <v>108</v>
      </c>
      <c r="C469" s="2">
        <v>74</v>
      </c>
      <c r="D469" s="2">
        <v>120</v>
      </c>
      <c r="E469" s="6">
        <f t="shared" si="15"/>
        <v>46</v>
      </c>
    </row>
    <row r="470" spans="2:5" ht="15.75" customHeight="1">
      <c r="C470" s="2">
        <v>74</v>
      </c>
      <c r="D470" s="2">
        <v>120</v>
      </c>
      <c r="E470" s="6">
        <f t="shared" si="15"/>
        <v>46</v>
      </c>
    </row>
    <row r="471" spans="2:5" ht="15.75" customHeight="1">
      <c r="B471" s="3" t="s">
        <v>149</v>
      </c>
      <c r="C471" s="2">
        <v>114</v>
      </c>
      <c r="D471" s="2">
        <v>180</v>
      </c>
      <c r="E471" s="6">
        <f t="shared" si="15"/>
        <v>66</v>
      </c>
    </row>
    <row r="472" spans="2:5" ht="15.75" customHeight="1">
      <c r="B472" s="3" t="s">
        <v>150</v>
      </c>
      <c r="C472" s="2">
        <v>114</v>
      </c>
      <c r="D472" s="2">
        <v>180</v>
      </c>
      <c r="E472" s="6">
        <f t="shared" si="15"/>
        <v>66</v>
      </c>
    </row>
    <row r="473" spans="2:5" ht="15.75" customHeight="1">
      <c r="C473" s="2">
        <v>144</v>
      </c>
      <c r="D473" s="2">
        <v>210</v>
      </c>
      <c r="E473" s="6">
        <f t="shared" si="15"/>
        <v>66</v>
      </c>
    </row>
    <row r="474" spans="2:5" ht="15.75" customHeight="1">
      <c r="B474" s="7">
        <v>44423</v>
      </c>
      <c r="E474" s="6">
        <f t="shared" si="15"/>
        <v>0</v>
      </c>
    </row>
    <row r="475" spans="2:5" ht="15.75" customHeight="1">
      <c r="B475" s="3" t="s">
        <v>151</v>
      </c>
      <c r="C475" s="2">
        <v>170</v>
      </c>
      <c r="D475" s="3">
        <v>225</v>
      </c>
      <c r="E475" s="6">
        <f t="shared" si="15"/>
        <v>55</v>
      </c>
    </row>
    <row r="476" spans="2:5" ht="15.75" customHeight="1">
      <c r="C476" s="2">
        <v>170</v>
      </c>
      <c r="D476" s="3">
        <v>225</v>
      </c>
      <c r="E476" s="6">
        <f t="shared" si="15"/>
        <v>55</v>
      </c>
    </row>
    <row r="477" spans="2:5" ht="15.75" customHeight="1">
      <c r="C477" s="2">
        <v>170</v>
      </c>
      <c r="D477" s="3">
        <v>225</v>
      </c>
      <c r="E477" s="6">
        <f t="shared" si="15"/>
        <v>55</v>
      </c>
    </row>
    <row r="478" spans="2:5" ht="15.75" customHeight="1">
      <c r="B478" s="3" t="s">
        <v>152</v>
      </c>
      <c r="C478" s="3">
        <v>127</v>
      </c>
      <c r="D478" s="3">
        <v>160</v>
      </c>
      <c r="E478" s="6">
        <f t="shared" si="15"/>
        <v>33</v>
      </c>
    </row>
    <row r="479" spans="2:5" ht="15.75" customHeight="1">
      <c r="B479" s="7">
        <v>44424</v>
      </c>
      <c r="E479" s="6">
        <f t="shared" si="15"/>
        <v>0</v>
      </c>
    </row>
    <row r="480" spans="2:5" ht="15.75" customHeight="1">
      <c r="B480" s="3" t="s">
        <v>103</v>
      </c>
      <c r="C480" s="2">
        <v>74</v>
      </c>
      <c r="D480" s="2">
        <v>120</v>
      </c>
      <c r="E480" s="6">
        <f t="shared" si="15"/>
        <v>46</v>
      </c>
    </row>
    <row r="481" spans="2:6" ht="15.75" customHeight="1">
      <c r="C481" s="2">
        <v>144</v>
      </c>
      <c r="D481" s="2">
        <v>210</v>
      </c>
      <c r="E481" s="6">
        <f t="shared" si="15"/>
        <v>66</v>
      </c>
    </row>
    <row r="482" spans="2:6" ht="15.75" customHeight="1">
      <c r="B482" s="3" t="s">
        <v>153</v>
      </c>
      <c r="C482" s="2">
        <v>170</v>
      </c>
      <c r="D482" s="3">
        <v>225</v>
      </c>
      <c r="E482" s="6">
        <f t="shared" si="15"/>
        <v>55</v>
      </c>
      <c r="F482" s="2"/>
    </row>
    <row r="483" spans="2:6" ht="15.75" customHeight="1">
      <c r="C483" s="2">
        <v>170</v>
      </c>
      <c r="D483" s="3">
        <v>225</v>
      </c>
      <c r="E483" s="6">
        <f t="shared" si="15"/>
        <v>55</v>
      </c>
      <c r="F483" s="2"/>
    </row>
    <row r="484" spans="2:6" ht="15.75" customHeight="1">
      <c r="B484" s="3" t="s">
        <v>116</v>
      </c>
      <c r="C484" s="2">
        <v>74</v>
      </c>
      <c r="D484" s="2">
        <v>120</v>
      </c>
      <c r="E484" s="6">
        <f t="shared" si="15"/>
        <v>46</v>
      </c>
      <c r="F484" s="2"/>
    </row>
    <row r="485" spans="2:6" ht="15.75" customHeight="1">
      <c r="C485" s="2">
        <v>89</v>
      </c>
      <c r="D485" s="2">
        <v>150</v>
      </c>
      <c r="E485" s="6">
        <f t="shared" si="15"/>
        <v>61</v>
      </c>
      <c r="F485" s="2"/>
    </row>
    <row r="486" spans="2:6" ht="15.75" customHeight="1">
      <c r="B486" s="7">
        <v>44426</v>
      </c>
      <c r="E486" s="6">
        <f t="shared" si="15"/>
        <v>0</v>
      </c>
    </row>
    <row r="487" spans="2:6" ht="15.75" customHeight="1">
      <c r="B487" s="3" t="s">
        <v>154</v>
      </c>
      <c r="C487" s="2">
        <v>170</v>
      </c>
      <c r="D487" s="3">
        <v>225</v>
      </c>
      <c r="E487" s="6">
        <f t="shared" si="15"/>
        <v>55</v>
      </c>
    </row>
    <row r="488" spans="2:6" ht="15.75" customHeight="1">
      <c r="C488" s="2">
        <v>170</v>
      </c>
      <c r="D488" s="3">
        <v>225</v>
      </c>
      <c r="E488" s="6">
        <f t="shared" si="15"/>
        <v>55</v>
      </c>
    </row>
    <row r="489" spans="2:6" ht="15.75" customHeight="1">
      <c r="B489" s="3" t="s">
        <v>153</v>
      </c>
      <c r="C489" s="2">
        <v>170</v>
      </c>
      <c r="D489" s="3">
        <v>225</v>
      </c>
      <c r="E489" s="6">
        <f t="shared" si="15"/>
        <v>55</v>
      </c>
    </row>
    <row r="490" spans="2:6" ht="15.75" customHeight="1">
      <c r="C490" s="2">
        <v>170</v>
      </c>
      <c r="D490" s="3">
        <v>225</v>
      </c>
      <c r="E490" s="6">
        <f t="shared" si="15"/>
        <v>55</v>
      </c>
    </row>
    <row r="491" spans="2:6" ht="15.75" customHeight="1">
      <c r="B491" s="7">
        <v>44428</v>
      </c>
      <c r="E491" s="6">
        <f t="shared" si="15"/>
        <v>0</v>
      </c>
    </row>
    <row r="492" spans="2:6" ht="15.75" customHeight="1">
      <c r="B492" s="3" t="s">
        <v>117</v>
      </c>
      <c r="C492" s="3">
        <v>127</v>
      </c>
      <c r="D492" s="3">
        <v>160</v>
      </c>
      <c r="E492" s="6">
        <f t="shared" si="15"/>
        <v>33</v>
      </c>
    </row>
    <row r="493" spans="2:6" ht="15.75" customHeight="1">
      <c r="B493" s="3" t="s">
        <v>155</v>
      </c>
      <c r="C493" s="2">
        <v>170</v>
      </c>
      <c r="D493" s="3">
        <v>225</v>
      </c>
      <c r="E493" s="6">
        <f t="shared" si="15"/>
        <v>55</v>
      </c>
    </row>
    <row r="494" spans="2:6" ht="15.75" customHeight="1">
      <c r="B494" s="3" t="s">
        <v>67</v>
      </c>
      <c r="C494" s="2">
        <v>114</v>
      </c>
      <c r="D494" s="2">
        <v>180</v>
      </c>
      <c r="E494" s="6">
        <f t="shared" si="15"/>
        <v>66</v>
      </c>
    </row>
    <row r="495" spans="2:6" ht="15.75" customHeight="1">
      <c r="C495" s="2">
        <v>114</v>
      </c>
      <c r="D495" s="2">
        <v>180</v>
      </c>
      <c r="E495" s="6">
        <f t="shared" si="15"/>
        <v>66</v>
      </c>
    </row>
    <row r="496" spans="2:6" ht="15.75" customHeight="1">
      <c r="B496" s="3" t="s">
        <v>67</v>
      </c>
      <c r="C496" s="2">
        <v>114</v>
      </c>
      <c r="D496" s="2">
        <v>180</v>
      </c>
      <c r="E496" s="6">
        <f t="shared" si="15"/>
        <v>66</v>
      </c>
    </row>
    <row r="497" spans="2:5" ht="15.75" customHeight="1">
      <c r="B497" s="3" t="s">
        <v>67</v>
      </c>
      <c r="C497" s="2">
        <v>74</v>
      </c>
      <c r="D497" s="2">
        <v>120</v>
      </c>
      <c r="E497" s="6">
        <f t="shared" si="15"/>
        <v>46</v>
      </c>
    </row>
    <row r="498" spans="2:5" ht="15.75" customHeight="1">
      <c r="B498" s="7">
        <v>44440</v>
      </c>
      <c r="E498" s="6">
        <f t="shared" si="15"/>
        <v>0</v>
      </c>
    </row>
    <row r="499" spans="2:5" ht="15.75" customHeight="1">
      <c r="B499" s="3" t="s">
        <v>104</v>
      </c>
      <c r="C499" s="2">
        <v>114</v>
      </c>
      <c r="D499" s="2">
        <v>180</v>
      </c>
      <c r="E499" s="6">
        <f t="shared" si="15"/>
        <v>66</v>
      </c>
    </row>
    <row r="500" spans="2:5" ht="15.75" customHeight="1">
      <c r="C500" s="2">
        <v>74</v>
      </c>
      <c r="D500" s="2">
        <v>120</v>
      </c>
      <c r="E500" s="6">
        <f t="shared" si="15"/>
        <v>46</v>
      </c>
    </row>
    <row r="501" spans="2:5" ht="15.75" customHeight="1">
      <c r="C501" s="2">
        <v>74</v>
      </c>
      <c r="D501" s="2">
        <v>120</v>
      </c>
      <c r="E501" s="6">
        <f t="shared" si="15"/>
        <v>46</v>
      </c>
    </row>
    <row r="502" spans="2:5" ht="15.75" customHeight="1">
      <c r="B502" s="3" t="s">
        <v>156</v>
      </c>
      <c r="C502" s="2">
        <v>114</v>
      </c>
      <c r="D502" s="2">
        <v>180</v>
      </c>
      <c r="E502" s="6">
        <f t="shared" si="15"/>
        <v>66</v>
      </c>
    </row>
    <row r="503" spans="2:5" ht="15.75" customHeight="1">
      <c r="C503" s="2">
        <v>144</v>
      </c>
      <c r="D503" s="2">
        <v>210</v>
      </c>
      <c r="E503" s="6">
        <f t="shared" si="15"/>
        <v>66</v>
      </c>
    </row>
    <row r="504" spans="2:5" ht="15.75" customHeight="1">
      <c r="C504" s="2">
        <v>114</v>
      </c>
      <c r="D504" s="2">
        <v>180</v>
      </c>
      <c r="E504" s="6">
        <f t="shared" si="15"/>
        <v>66</v>
      </c>
    </row>
    <row r="505" spans="2:5" ht="15.75" customHeight="1">
      <c r="B505" s="3" t="s">
        <v>157</v>
      </c>
      <c r="C505" s="2">
        <v>114</v>
      </c>
      <c r="D505" s="2">
        <v>180</v>
      </c>
      <c r="E505" s="6">
        <f t="shared" si="15"/>
        <v>66</v>
      </c>
    </row>
    <row r="506" spans="2:5" ht="15.75" customHeight="1">
      <c r="B506" s="7">
        <v>44444</v>
      </c>
    </row>
    <row r="507" spans="2:5" ht="15.75" customHeight="1">
      <c r="B507" s="11" t="s">
        <v>158</v>
      </c>
      <c r="C507" s="2">
        <v>117</v>
      </c>
      <c r="D507" s="2">
        <v>235</v>
      </c>
      <c r="E507" s="2">
        <f>D507-C507</f>
        <v>118</v>
      </c>
    </row>
    <row r="508" spans="2:5" ht="15.75" customHeight="1">
      <c r="B508" s="7">
        <v>44446</v>
      </c>
    </row>
    <row r="509" spans="2:5" ht="15.75" customHeight="1">
      <c r="B509" s="3" t="s">
        <v>157</v>
      </c>
      <c r="C509" s="2">
        <v>144</v>
      </c>
      <c r="D509" s="2">
        <v>250</v>
      </c>
      <c r="E509" s="2">
        <f t="shared" ref="E509:E513" si="16">D509-C509</f>
        <v>106</v>
      </c>
    </row>
    <row r="510" spans="2:5" ht="15.75" customHeight="1">
      <c r="C510" s="2">
        <v>117</v>
      </c>
      <c r="D510" s="2">
        <v>235</v>
      </c>
      <c r="E510" s="2">
        <f t="shared" si="16"/>
        <v>118</v>
      </c>
    </row>
    <row r="511" spans="2:5" ht="15.75" customHeight="1">
      <c r="B511" s="3" t="s">
        <v>159</v>
      </c>
      <c r="C511" s="2">
        <v>117</v>
      </c>
      <c r="D511" s="2">
        <v>235</v>
      </c>
      <c r="E511" s="2">
        <f t="shared" si="16"/>
        <v>118</v>
      </c>
    </row>
    <row r="512" spans="2:5" ht="15.75" customHeight="1">
      <c r="B512" s="3" t="s">
        <v>160</v>
      </c>
      <c r="C512" s="2">
        <v>64</v>
      </c>
      <c r="D512" s="2">
        <v>150</v>
      </c>
      <c r="E512" s="2">
        <f t="shared" si="16"/>
        <v>86</v>
      </c>
    </row>
    <row r="513" spans="2:5" ht="15.75" customHeight="1">
      <c r="B513" s="3" t="s">
        <v>161</v>
      </c>
      <c r="C513" s="2">
        <v>117</v>
      </c>
      <c r="D513" s="2">
        <v>235</v>
      </c>
      <c r="E513" s="2">
        <f t="shared" si="16"/>
        <v>118</v>
      </c>
    </row>
    <row r="514" spans="2:5" ht="15.75" customHeight="1">
      <c r="B514" s="7">
        <v>44447</v>
      </c>
    </row>
    <row r="515" spans="2:5" ht="15.75" customHeight="1">
      <c r="B515" s="3" t="s">
        <v>162</v>
      </c>
      <c r="C515" s="2">
        <v>117</v>
      </c>
      <c r="D515" s="2">
        <v>235</v>
      </c>
      <c r="E515" s="2">
        <f t="shared" ref="E515:E517" si="17">D515-C515</f>
        <v>118</v>
      </c>
    </row>
    <row r="516" spans="2:5" ht="15.75" customHeight="1">
      <c r="C516" s="2">
        <v>117</v>
      </c>
      <c r="D516" s="2">
        <v>235</v>
      </c>
      <c r="E516" s="2">
        <f t="shared" si="17"/>
        <v>118</v>
      </c>
    </row>
    <row r="517" spans="2:5" ht="15.75" customHeight="1">
      <c r="B517" s="3" t="s">
        <v>68</v>
      </c>
      <c r="C517" s="2">
        <v>144</v>
      </c>
      <c r="D517" s="2">
        <v>250</v>
      </c>
      <c r="E517" s="2">
        <f t="shared" si="17"/>
        <v>106</v>
      </c>
    </row>
    <row r="518" spans="2:5" ht="15.75" customHeight="1">
      <c r="B518" s="3" t="s">
        <v>158</v>
      </c>
    </row>
    <row r="519" spans="2:5" ht="15.75" customHeight="1">
      <c r="C519" s="2">
        <v>144</v>
      </c>
      <c r="D519" s="2">
        <v>270</v>
      </c>
      <c r="E519" s="2">
        <f t="shared" ref="E519:E520" si="18">D519-C519</f>
        <v>126</v>
      </c>
    </row>
    <row r="520" spans="2:5" ht="15.75" customHeight="1">
      <c r="C520" s="2">
        <v>144</v>
      </c>
      <c r="D520" s="2">
        <v>270</v>
      </c>
      <c r="E520" s="2">
        <f t="shared" si="18"/>
        <v>126</v>
      </c>
    </row>
    <row r="521" spans="2:5" ht="15.75" customHeight="1"/>
    <row r="522" spans="2:5" ht="15.75" customHeight="1"/>
    <row r="523" spans="2:5" ht="15.75" customHeight="1"/>
    <row r="524" spans="2:5" ht="15.75" customHeight="1"/>
    <row r="525" spans="2:5" ht="15.75" customHeight="1">
      <c r="D525" s="3" t="s">
        <v>49</v>
      </c>
    </row>
    <row r="526" spans="2:5" ht="15.75" customHeight="1"/>
    <row r="527" spans="2:5" ht="15.75" customHeight="1"/>
    <row r="528" spans="2:5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L34:O34"/>
    <mergeCell ref="P34:S34"/>
    <mergeCell ref="I32:K32"/>
    <mergeCell ref="L32:O32"/>
    <mergeCell ref="P32:S32"/>
    <mergeCell ref="I33:K33"/>
    <mergeCell ref="L33:O33"/>
    <mergeCell ref="P33:S33"/>
    <mergeCell ref="I34:K34"/>
    <mergeCell ref="L25:O25"/>
    <mergeCell ref="P25:S25"/>
    <mergeCell ref="I23:K23"/>
    <mergeCell ref="L23:O23"/>
    <mergeCell ref="P23:S23"/>
    <mergeCell ref="I24:K24"/>
    <mergeCell ref="L24:O24"/>
    <mergeCell ref="P24:S24"/>
    <mergeCell ref="I25:K25"/>
    <mergeCell ref="I19:K19"/>
    <mergeCell ref="L19:O19"/>
    <mergeCell ref="P19:S19"/>
    <mergeCell ref="L22:O22"/>
    <mergeCell ref="P22:S22"/>
    <mergeCell ref="I20:K20"/>
    <mergeCell ref="L20:O20"/>
    <mergeCell ref="P20:S20"/>
    <mergeCell ref="I21:K21"/>
    <mergeCell ref="L21:O21"/>
    <mergeCell ref="P21:S21"/>
    <mergeCell ref="I22:K22"/>
    <mergeCell ref="L17:O17"/>
    <mergeCell ref="P17:S17"/>
    <mergeCell ref="I17:K17"/>
    <mergeCell ref="I18:K18"/>
    <mergeCell ref="L18:O18"/>
    <mergeCell ref="P18:S18"/>
    <mergeCell ref="F4:G4"/>
    <mergeCell ref="I15:S15"/>
    <mergeCell ref="I16:K16"/>
    <mergeCell ref="L16:O16"/>
    <mergeCell ref="P16:S16"/>
    <mergeCell ref="L31:O31"/>
    <mergeCell ref="P31:S31"/>
    <mergeCell ref="I29:K29"/>
    <mergeCell ref="L29:O29"/>
    <mergeCell ref="P29:S29"/>
    <mergeCell ref="I30:K30"/>
    <mergeCell ref="L30:O30"/>
    <mergeCell ref="P30:S30"/>
    <mergeCell ref="I31:K31"/>
    <mergeCell ref="L28:O28"/>
    <mergeCell ref="P28:S28"/>
    <mergeCell ref="I26:K26"/>
    <mergeCell ref="L26:O26"/>
    <mergeCell ref="P26:S26"/>
    <mergeCell ref="I27:K27"/>
    <mergeCell ref="L27:O27"/>
    <mergeCell ref="P27:S27"/>
    <mergeCell ref="I28:K2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5">
      <c r="A1" s="38" t="s">
        <v>163</v>
      </c>
      <c r="B1" s="39"/>
      <c r="C1" s="12" t="s">
        <v>164</v>
      </c>
      <c r="D1" s="12" t="s">
        <v>165</v>
      </c>
      <c r="E1" s="12" t="s">
        <v>166</v>
      </c>
      <c r="F1" s="13" t="s">
        <v>167</v>
      </c>
      <c r="H1" s="38" t="s">
        <v>168</v>
      </c>
      <c r="I1" s="39"/>
      <c r="J1" s="12" t="s">
        <v>164</v>
      </c>
      <c r="K1" s="12" t="s">
        <v>165</v>
      </c>
      <c r="L1" s="12" t="s">
        <v>166</v>
      </c>
      <c r="M1" s="13" t="s">
        <v>167</v>
      </c>
    </row>
    <row r="2" spans="1:15">
      <c r="A2" s="40" t="s">
        <v>169</v>
      </c>
      <c r="B2" s="41"/>
      <c r="C2" s="14" t="s">
        <v>170</v>
      </c>
      <c r="D2" s="14">
        <v>38</v>
      </c>
      <c r="E2" s="14"/>
      <c r="F2" s="14" t="s">
        <v>171</v>
      </c>
      <c r="H2" s="42" t="s">
        <v>172</v>
      </c>
      <c r="I2" s="43"/>
      <c r="J2" s="6" t="s">
        <v>173</v>
      </c>
      <c r="K2" s="6">
        <v>250</v>
      </c>
      <c r="L2" s="6">
        <v>134</v>
      </c>
      <c r="M2" s="15" t="s">
        <v>174</v>
      </c>
    </row>
    <row r="3" spans="1:15">
      <c r="A3" s="33" t="s">
        <v>175</v>
      </c>
      <c r="B3" s="35"/>
      <c r="C3" s="2" t="s">
        <v>170</v>
      </c>
      <c r="D3" s="2">
        <v>50</v>
      </c>
      <c r="E3" s="2">
        <v>100</v>
      </c>
      <c r="F3" s="2" t="s">
        <v>176</v>
      </c>
      <c r="H3" s="40" t="s">
        <v>177</v>
      </c>
      <c r="I3" s="41"/>
      <c r="J3" s="14" t="s">
        <v>173</v>
      </c>
      <c r="K3" s="14">
        <v>220</v>
      </c>
      <c r="L3" s="6">
        <v>134</v>
      </c>
      <c r="M3" s="15" t="s">
        <v>174</v>
      </c>
    </row>
    <row r="4" spans="1:15">
      <c r="A4" s="33" t="s">
        <v>178</v>
      </c>
      <c r="B4" s="35"/>
      <c r="C4" s="2" t="s">
        <v>170</v>
      </c>
      <c r="D4" s="2">
        <v>90</v>
      </c>
      <c r="E4" s="2"/>
      <c r="F4" s="2" t="s">
        <v>179</v>
      </c>
      <c r="H4" s="33" t="s">
        <v>180</v>
      </c>
      <c r="I4" s="35"/>
      <c r="J4" s="2" t="s">
        <v>173</v>
      </c>
      <c r="K4" s="2">
        <v>280</v>
      </c>
      <c r="L4" s="6">
        <v>134</v>
      </c>
      <c r="M4" s="15" t="s">
        <v>174</v>
      </c>
    </row>
    <row r="5" spans="1:15">
      <c r="A5" s="33" t="s">
        <v>181</v>
      </c>
      <c r="B5" s="35"/>
      <c r="C5" s="2" t="s">
        <v>182</v>
      </c>
      <c r="D5" s="2">
        <v>20</v>
      </c>
      <c r="E5" s="2"/>
      <c r="F5" s="2" t="s">
        <v>179</v>
      </c>
      <c r="H5" s="33" t="s">
        <v>183</v>
      </c>
      <c r="I5" s="35"/>
      <c r="J5" s="2" t="s">
        <v>184</v>
      </c>
      <c r="K5" s="2">
        <v>1</v>
      </c>
      <c r="L5" s="2"/>
      <c r="M5" s="2" t="s">
        <v>185</v>
      </c>
    </row>
    <row r="6" spans="1:15">
      <c r="A6" s="33" t="s">
        <v>186</v>
      </c>
      <c r="B6" s="35"/>
      <c r="C6" s="2" t="s">
        <v>187</v>
      </c>
      <c r="D6" s="2">
        <v>7</v>
      </c>
      <c r="E6" s="2"/>
      <c r="F6" s="2" t="s">
        <v>179</v>
      </c>
      <c r="H6" s="33" t="s">
        <v>188</v>
      </c>
      <c r="I6" s="35"/>
      <c r="J6" s="2" t="s">
        <v>184</v>
      </c>
      <c r="K6" s="2">
        <v>45</v>
      </c>
      <c r="L6" s="2"/>
      <c r="M6" s="16" t="s">
        <v>179</v>
      </c>
    </row>
    <row r="7" spans="1:15">
      <c r="A7" s="33" t="s">
        <v>189</v>
      </c>
      <c r="B7" s="35"/>
      <c r="C7" s="2" t="s">
        <v>184</v>
      </c>
      <c r="D7" s="2">
        <v>46</v>
      </c>
      <c r="E7" s="2">
        <v>120</v>
      </c>
      <c r="F7" s="2" t="s">
        <v>190</v>
      </c>
      <c r="H7" s="33" t="s">
        <v>191</v>
      </c>
      <c r="I7" s="35"/>
      <c r="J7" s="2">
        <v>1</v>
      </c>
      <c r="K7" s="2">
        <v>10</v>
      </c>
      <c r="L7" s="2"/>
      <c r="M7" s="16" t="s">
        <v>185</v>
      </c>
    </row>
    <row r="8" spans="1:15">
      <c r="A8" s="33" t="s">
        <v>192</v>
      </c>
      <c r="B8" s="35"/>
      <c r="C8" s="2" t="s">
        <v>184</v>
      </c>
      <c r="D8" s="2">
        <v>9</v>
      </c>
      <c r="E8" s="2"/>
      <c r="F8" s="2" t="s">
        <v>171</v>
      </c>
      <c r="H8" s="33" t="s">
        <v>193</v>
      </c>
      <c r="I8" s="35"/>
      <c r="J8" s="2" t="s">
        <v>194</v>
      </c>
      <c r="K8" s="2">
        <v>95</v>
      </c>
      <c r="L8" s="2"/>
      <c r="M8" s="16" t="s">
        <v>195</v>
      </c>
      <c r="O8" s="3">
        <v>280</v>
      </c>
    </row>
    <row r="9" spans="1:15">
      <c r="A9" s="33" t="s">
        <v>196</v>
      </c>
      <c r="B9" s="35"/>
      <c r="C9" s="2" t="s">
        <v>197</v>
      </c>
      <c r="D9" s="2">
        <v>195</v>
      </c>
      <c r="E9" s="2">
        <v>150</v>
      </c>
      <c r="F9" s="2" t="s">
        <v>195</v>
      </c>
      <c r="H9" s="44" t="s">
        <v>198</v>
      </c>
      <c r="I9" s="35"/>
      <c r="J9" s="2" t="s">
        <v>199</v>
      </c>
      <c r="K9" s="2">
        <v>0.25</v>
      </c>
      <c r="L9" s="2"/>
      <c r="M9" s="16"/>
    </row>
    <row r="10" spans="1:15">
      <c r="A10" s="33" t="s">
        <v>200</v>
      </c>
      <c r="B10" s="35"/>
      <c r="C10" s="2" t="s">
        <v>170</v>
      </c>
      <c r="D10" s="2">
        <v>130</v>
      </c>
      <c r="E10" s="2"/>
      <c r="F10" s="2" t="s">
        <v>195</v>
      </c>
      <c r="H10" s="44" t="s">
        <v>201</v>
      </c>
      <c r="I10" s="35"/>
      <c r="J10" s="2" t="s">
        <v>199</v>
      </c>
      <c r="K10" s="2">
        <v>21</v>
      </c>
      <c r="L10" s="2"/>
      <c r="M10" s="16"/>
      <c r="O10" s="3" t="s">
        <v>202</v>
      </c>
    </row>
    <row r="11" spans="1:15">
      <c r="A11" s="33" t="s">
        <v>203</v>
      </c>
      <c r="B11" s="35"/>
      <c r="C11" s="2"/>
      <c r="D11" s="2">
        <v>0.5</v>
      </c>
      <c r="E11" s="2"/>
      <c r="F11" s="2" t="s">
        <v>204</v>
      </c>
      <c r="H11" s="44" t="s">
        <v>205</v>
      </c>
      <c r="I11" s="35"/>
      <c r="J11" s="2" t="s">
        <v>206</v>
      </c>
      <c r="K11" s="2">
        <v>84</v>
      </c>
      <c r="L11" s="2"/>
      <c r="M11" s="16" t="s">
        <v>207</v>
      </c>
      <c r="O11" s="3">
        <v>2</v>
      </c>
    </row>
    <row r="12" spans="1:15">
      <c r="A12" s="45"/>
      <c r="B12" s="37"/>
      <c r="H12" s="46" t="s">
        <v>208</v>
      </c>
      <c r="I12" s="35"/>
      <c r="J12" s="2"/>
      <c r="K12" s="2"/>
      <c r="L12" s="2"/>
      <c r="M12" s="16" t="s">
        <v>179</v>
      </c>
    </row>
    <row r="13" spans="1:15">
      <c r="A13" s="38" t="s">
        <v>209</v>
      </c>
      <c r="B13" s="39"/>
      <c r="C13" s="12" t="s">
        <v>164</v>
      </c>
      <c r="D13" s="12" t="s">
        <v>165</v>
      </c>
      <c r="E13" s="12" t="s">
        <v>166</v>
      </c>
      <c r="F13" s="13" t="s">
        <v>167</v>
      </c>
      <c r="H13" s="46" t="s">
        <v>210</v>
      </c>
      <c r="I13" s="35"/>
      <c r="J13" s="2"/>
      <c r="K13" s="2"/>
      <c r="L13" s="2"/>
      <c r="M13" s="16" t="s">
        <v>207</v>
      </c>
    </row>
    <row r="14" spans="1:15">
      <c r="A14" s="40" t="s">
        <v>211</v>
      </c>
      <c r="B14" s="41"/>
      <c r="C14" s="14" t="s">
        <v>212</v>
      </c>
      <c r="D14" s="14">
        <v>155</v>
      </c>
      <c r="E14" s="14">
        <v>150</v>
      </c>
      <c r="F14" s="14" t="s">
        <v>195</v>
      </c>
      <c r="H14" s="46" t="s">
        <v>213</v>
      </c>
      <c r="I14" s="35"/>
      <c r="J14" s="2"/>
      <c r="K14" s="2"/>
      <c r="L14" s="2"/>
      <c r="M14" s="16" t="s">
        <v>214</v>
      </c>
    </row>
    <row r="15" spans="1:15">
      <c r="A15" s="33" t="s">
        <v>215</v>
      </c>
      <c r="B15" s="35"/>
      <c r="C15" s="2" t="s">
        <v>170</v>
      </c>
      <c r="D15" s="2">
        <v>74</v>
      </c>
      <c r="E15" s="2"/>
      <c r="F15" s="2" t="s">
        <v>171</v>
      </c>
      <c r="H15" s="46" t="s">
        <v>216</v>
      </c>
      <c r="I15" s="35"/>
      <c r="J15" s="2"/>
      <c r="K15" s="2"/>
      <c r="L15" s="2"/>
      <c r="M15" s="16" t="s">
        <v>214</v>
      </c>
    </row>
    <row r="16" spans="1:15">
      <c r="A16" s="33" t="s">
        <v>21</v>
      </c>
      <c r="B16" s="35"/>
      <c r="C16" s="2" t="s">
        <v>184</v>
      </c>
      <c r="D16" s="2">
        <v>40</v>
      </c>
      <c r="E16" s="2">
        <v>120</v>
      </c>
      <c r="F16" s="2" t="s">
        <v>190</v>
      </c>
      <c r="H16" s="46" t="s">
        <v>217</v>
      </c>
      <c r="I16" s="35"/>
      <c r="J16" s="2" t="s">
        <v>199</v>
      </c>
      <c r="K16" s="2">
        <v>300</v>
      </c>
      <c r="L16" s="2"/>
      <c r="M16" s="2"/>
      <c r="O16" s="3" t="s">
        <v>218</v>
      </c>
    </row>
    <row r="17" spans="1:19">
      <c r="A17" s="33" t="s">
        <v>219</v>
      </c>
      <c r="B17" s="35"/>
      <c r="C17" s="2" t="s">
        <v>220</v>
      </c>
      <c r="D17" s="2">
        <v>50</v>
      </c>
      <c r="E17" s="2"/>
      <c r="F17" s="2" t="s">
        <v>204</v>
      </c>
      <c r="H17" s="33" t="s">
        <v>221</v>
      </c>
      <c r="I17" s="35"/>
      <c r="J17" s="2"/>
      <c r="K17" s="2"/>
      <c r="L17" s="2"/>
      <c r="M17" s="2" t="s">
        <v>214</v>
      </c>
    </row>
    <row r="18" spans="1:19">
      <c r="A18" s="33" t="s">
        <v>222</v>
      </c>
      <c r="B18" s="35"/>
      <c r="C18" s="2" t="s">
        <v>223</v>
      </c>
      <c r="D18" s="2">
        <v>8</v>
      </c>
      <c r="E18" s="2"/>
      <c r="F18" s="2" t="s">
        <v>179</v>
      </c>
      <c r="H18" s="33" t="s">
        <v>224</v>
      </c>
      <c r="I18" s="35"/>
      <c r="J18" s="2"/>
      <c r="K18" s="2"/>
      <c r="L18" s="2"/>
      <c r="M18" s="2"/>
    </row>
    <row r="19" spans="1:19">
      <c r="H19" s="45"/>
      <c r="I19" s="37"/>
    </row>
    <row r="20" spans="1:19">
      <c r="A20" s="38" t="s">
        <v>225</v>
      </c>
      <c r="B20" s="47"/>
      <c r="C20" s="12" t="s">
        <v>164</v>
      </c>
      <c r="D20" s="12" t="s">
        <v>165</v>
      </c>
      <c r="E20" s="12" t="s">
        <v>166</v>
      </c>
      <c r="F20" s="13" t="s">
        <v>167</v>
      </c>
      <c r="H20" s="45"/>
      <c r="I20" s="37"/>
    </row>
    <row r="21" spans="1:19" ht="15.75" customHeight="1">
      <c r="A21" s="40" t="s">
        <v>226</v>
      </c>
      <c r="B21" s="41"/>
      <c r="C21" s="2" t="s">
        <v>227</v>
      </c>
      <c r="D21" s="2">
        <v>65</v>
      </c>
      <c r="E21" s="2">
        <v>120</v>
      </c>
      <c r="F21" s="2" t="s">
        <v>190</v>
      </c>
      <c r="J21" s="3">
        <v>790</v>
      </c>
      <c r="K21" s="3">
        <f>790/25</f>
        <v>31.6</v>
      </c>
    </row>
    <row r="22" spans="1:19" ht="15.75" customHeight="1">
      <c r="A22" s="33" t="s">
        <v>178</v>
      </c>
      <c r="B22" s="35"/>
      <c r="C22" s="2" t="s">
        <v>170</v>
      </c>
      <c r="D22" s="2">
        <v>50</v>
      </c>
      <c r="E22" s="2"/>
      <c r="F22" s="2" t="s">
        <v>179</v>
      </c>
      <c r="K22" s="3" t="s">
        <v>197</v>
      </c>
    </row>
    <row r="23" spans="1:19" ht="15.75" customHeight="1">
      <c r="A23" s="33" t="s">
        <v>228</v>
      </c>
      <c r="B23" s="35"/>
      <c r="C23" s="2" t="s">
        <v>229</v>
      </c>
      <c r="D23" s="2">
        <v>30</v>
      </c>
      <c r="E23" s="2">
        <v>150</v>
      </c>
      <c r="F23" s="2" t="s">
        <v>195</v>
      </c>
    </row>
    <row r="24" spans="1:19" ht="15.75" customHeight="1">
      <c r="A24" s="33" t="s">
        <v>230</v>
      </c>
      <c r="B24" s="35"/>
      <c r="C24" s="2" t="s">
        <v>231</v>
      </c>
      <c r="D24" s="2">
        <v>133.25</v>
      </c>
      <c r="E24" s="2"/>
      <c r="F24" s="2" t="s">
        <v>190</v>
      </c>
      <c r="N24" s="3" t="s">
        <v>178</v>
      </c>
      <c r="Q24" s="3">
        <v>450</v>
      </c>
      <c r="R24" s="3" t="s">
        <v>232</v>
      </c>
      <c r="S24" s="3" t="s">
        <v>233</v>
      </c>
    </row>
    <row r="25" spans="1:19" ht="15.75" customHeight="1">
      <c r="A25" s="33" t="s">
        <v>21</v>
      </c>
      <c r="B25" s="35"/>
      <c r="C25" s="2" t="s">
        <v>184</v>
      </c>
      <c r="D25" s="2">
        <v>40</v>
      </c>
      <c r="E25" s="2">
        <v>120</v>
      </c>
      <c r="F25" s="2" t="s">
        <v>190</v>
      </c>
      <c r="N25" s="3" t="s">
        <v>234</v>
      </c>
      <c r="Q25" s="3">
        <v>324</v>
      </c>
      <c r="R25" s="3" t="s">
        <v>235</v>
      </c>
      <c r="S25" s="3" t="s">
        <v>236</v>
      </c>
    </row>
    <row r="26" spans="1:19" ht="15.75" customHeight="1">
      <c r="A26" s="33"/>
      <c r="B26" s="35"/>
      <c r="C26" s="2"/>
      <c r="D26" s="2"/>
      <c r="E26" s="2"/>
      <c r="F26" s="2"/>
      <c r="M26" s="3" t="s">
        <v>237</v>
      </c>
      <c r="N26" s="3" t="s">
        <v>238</v>
      </c>
      <c r="Q26" s="3">
        <v>100</v>
      </c>
      <c r="R26" s="3" t="s">
        <v>239</v>
      </c>
    </row>
    <row r="27" spans="1:19" ht="15.75" customHeight="1">
      <c r="A27" s="52" t="s">
        <v>240</v>
      </c>
      <c r="B27" s="35"/>
      <c r="C27" s="2"/>
      <c r="D27" s="2"/>
      <c r="E27" s="2"/>
      <c r="F27" s="2"/>
      <c r="N27" s="3" t="s">
        <v>175</v>
      </c>
      <c r="Q27" s="3">
        <v>750</v>
      </c>
      <c r="R27" s="3" t="s">
        <v>241</v>
      </c>
    </row>
    <row r="28" spans="1:19" ht="15.75" customHeight="1">
      <c r="A28" s="33" t="s">
        <v>242</v>
      </c>
      <c r="B28" s="35"/>
      <c r="C28" s="2"/>
      <c r="D28" s="2"/>
      <c r="E28" s="2"/>
      <c r="F28" s="2">
        <v>0</v>
      </c>
      <c r="N28" s="3" t="s">
        <v>243</v>
      </c>
      <c r="Q28" s="3">
        <v>195</v>
      </c>
      <c r="R28" s="3" t="s">
        <v>244</v>
      </c>
    </row>
    <row r="29" spans="1:19" ht="15.75" customHeight="1">
      <c r="A29" s="33" t="s">
        <v>211</v>
      </c>
      <c r="B29" s="35"/>
      <c r="C29" s="14" t="s">
        <v>212</v>
      </c>
      <c r="D29" s="14">
        <v>155</v>
      </c>
      <c r="E29" s="14">
        <v>150</v>
      </c>
      <c r="F29" s="14" t="s">
        <v>195</v>
      </c>
      <c r="Q29" s="3">
        <f>SUM(Q24:Q28)</f>
        <v>1819</v>
      </c>
    </row>
    <row r="30" spans="1:19" ht="15.75" customHeight="1">
      <c r="A30" s="52" t="s">
        <v>245</v>
      </c>
      <c r="B30" s="35"/>
      <c r="C30" s="2"/>
      <c r="D30" s="2"/>
      <c r="E30" s="2"/>
      <c r="F30" s="2"/>
    </row>
    <row r="31" spans="1:19" ht="15.75" customHeight="1">
      <c r="A31" s="33" t="s">
        <v>246</v>
      </c>
      <c r="B31" s="35"/>
      <c r="C31" s="2" t="s">
        <v>247</v>
      </c>
      <c r="D31" s="2">
        <v>160</v>
      </c>
      <c r="E31" s="2">
        <v>150</v>
      </c>
      <c r="F31" s="2" t="s">
        <v>195</v>
      </c>
    </row>
    <row r="32" spans="1:19" ht="15.75" customHeight="1">
      <c r="A32" s="33" t="s">
        <v>192</v>
      </c>
      <c r="B32" s="35"/>
      <c r="C32" s="2" t="s">
        <v>184</v>
      </c>
      <c r="D32" s="2">
        <v>8</v>
      </c>
      <c r="E32" s="2"/>
      <c r="F32" s="2" t="s">
        <v>171</v>
      </c>
    </row>
    <row r="33" spans="1:13" ht="15.75" customHeight="1">
      <c r="A33" s="33" t="s">
        <v>203</v>
      </c>
      <c r="B33" s="35"/>
      <c r="C33" s="2"/>
      <c r="D33" s="2">
        <v>0.25</v>
      </c>
      <c r="E33" s="2"/>
      <c r="F33" s="2"/>
    </row>
    <row r="34" spans="1:13" ht="15.75" customHeight="1">
      <c r="A34" s="33" t="s">
        <v>248</v>
      </c>
      <c r="B34" s="35"/>
      <c r="C34" s="2" t="s">
        <v>229</v>
      </c>
      <c r="D34" s="2">
        <v>30</v>
      </c>
      <c r="E34" s="2">
        <v>150</v>
      </c>
      <c r="F34" s="2" t="s">
        <v>195</v>
      </c>
    </row>
    <row r="35" spans="1:13" ht="15.75" customHeight="1">
      <c r="A35" s="33" t="s">
        <v>249</v>
      </c>
      <c r="B35" s="35"/>
      <c r="C35" s="2" t="s">
        <v>250</v>
      </c>
      <c r="D35" s="2">
        <v>92</v>
      </c>
      <c r="E35" s="2">
        <v>50</v>
      </c>
      <c r="F35" s="2" t="s">
        <v>251</v>
      </c>
    </row>
    <row r="36" spans="1:13" ht="15.75" customHeight="1">
      <c r="A36" s="52" t="s">
        <v>252</v>
      </c>
      <c r="B36" s="35"/>
      <c r="C36" s="2"/>
      <c r="D36" s="2"/>
      <c r="E36" s="2"/>
      <c r="F36" s="2"/>
    </row>
    <row r="37" spans="1:13" ht="15.75" customHeight="1">
      <c r="A37" s="33" t="s">
        <v>253</v>
      </c>
      <c r="B37" s="35"/>
      <c r="C37" s="2" t="s">
        <v>254</v>
      </c>
      <c r="D37" s="2">
        <v>4</v>
      </c>
      <c r="E37" s="2"/>
      <c r="F37" s="2" t="s">
        <v>179</v>
      </c>
    </row>
    <row r="38" spans="1:13" ht="15.75" customHeight="1">
      <c r="A38" s="33" t="s">
        <v>255</v>
      </c>
      <c r="B38" s="35"/>
      <c r="C38" s="2" t="s">
        <v>256</v>
      </c>
      <c r="D38" s="2">
        <v>108</v>
      </c>
      <c r="E38" s="2">
        <v>120</v>
      </c>
      <c r="F38" s="2" t="s">
        <v>214</v>
      </c>
      <c r="G38" s="17" t="s">
        <v>257</v>
      </c>
      <c r="J38" s="3" t="s">
        <v>195</v>
      </c>
      <c r="K38" s="3" t="s">
        <v>170</v>
      </c>
    </row>
    <row r="39" spans="1:13" ht="15.75" customHeight="1">
      <c r="A39" s="33" t="s">
        <v>230</v>
      </c>
      <c r="B39" s="35"/>
      <c r="C39" s="2"/>
      <c r="D39" s="2"/>
      <c r="E39" s="2"/>
      <c r="F39" s="2">
        <v>0</v>
      </c>
      <c r="M39" s="3">
        <v>145</v>
      </c>
    </row>
    <row r="40" spans="1:13" ht="15.75" customHeight="1">
      <c r="A40" s="33" t="s">
        <v>203</v>
      </c>
      <c r="B40" s="35"/>
      <c r="C40" s="2"/>
      <c r="D40" s="2">
        <v>0.25</v>
      </c>
      <c r="E40" s="2"/>
      <c r="F40" s="2"/>
      <c r="L40" s="3">
        <v>21</v>
      </c>
      <c r="M40" s="3">
        <v>1000</v>
      </c>
    </row>
    <row r="41" spans="1:13" ht="15.75" customHeight="1">
      <c r="A41" s="52" t="s">
        <v>258</v>
      </c>
      <c r="B41" s="35"/>
      <c r="C41" s="2"/>
      <c r="D41" s="2"/>
      <c r="E41" s="2"/>
      <c r="F41" s="2"/>
    </row>
    <row r="42" spans="1:13" ht="15.75" customHeight="1">
      <c r="A42" s="33" t="s">
        <v>259</v>
      </c>
      <c r="B42" s="35"/>
      <c r="C42" s="2" t="s">
        <v>260</v>
      </c>
      <c r="D42" s="2">
        <v>160</v>
      </c>
      <c r="E42" s="2"/>
      <c r="F42" s="2" t="s">
        <v>195</v>
      </c>
    </row>
    <row r="43" spans="1:13" ht="15.75" customHeight="1">
      <c r="A43" s="33" t="s">
        <v>242</v>
      </c>
      <c r="B43" s="35"/>
      <c r="C43" s="2"/>
      <c r="D43" s="2"/>
      <c r="E43" s="2"/>
      <c r="F43" s="2"/>
    </row>
    <row r="44" spans="1:13" ht="15.75" customHeight="1">
      <c r="A44" s="52" t="s">
        <v>261</v>
      </c>
      <c r="B44" s="35"/>
      <c r="C44" s="2"/>
      <c r="D44" s="2"/>
      <c r="E44" s="2"/>
      <c r="F44" s="2"/>
    </row>
    <row r="45" spans="1:13" ht="15.75" customHeight="1">
      <c r="A45" s="33" t="s">
        <v>242</v>
      </c>
      <c r="B45" s="35"/>
      <c r="C45" s="2"/>
      <c r="D45" s="2"/>
      <c r="E45" s="2"/>
      <c r="F45" s="2"/>
    </row>
    <row r="46" spans="1:13" ht="15.75" customHeight="1">
      <c r="A46" s="33" t="s">
        <v>262</v>
      </c>
      <c r="B46" s="35"/>
      <c r="C46" s="2" t="s">
        <v>170</v>
      </c>
      <c r="D46" s="2">
        <v>130</v>
      </c>
      <c r="E46" s="2"/>
      <c r="F46" s="2" t="s">
        <v>263</v>
      </c>
    </row>
    <row r="47" spans="1:13" ht="15.75" customHeight="1">
      <c r="A47" s="33" t="s">
        <v>178</v>
      </c>
      <c r="B47" s="35"/>
      <c r="C47" s="2"/>
      <c r="D47" s="2"/>
      <c r="E47" s="2"/>
      <c r="F47" s="2" t="s">
        <v>179</v>
      </c>
    </row>
    <row r="48" spans="1:13" ht="15.75" customHeight="1">
      <c r="A48" s="33" t="s">
        <v>264</v>
      </c>
      <c r="B48" s="35"/>
      <c r="C48" s="2"/>
      <c r="D48" s="2"/>
      <c r="E48" s="2"/>
      <c r="F48" s="2" t="s">
        <v>265</v>
      </c>
    </row>
    <row r="49" spans="1:10" ht="15.75" customHeight="1">
      <c r="A49" s="18" t="s">
        <v>21</v>
      </c>
      <c r="B49" s="18"/>
      <c r="C49" s="2"/>
      <c r="D49" s="2"/>
      <c r="E49" s="2"/>
      <c r="F49" s="2"/>
      <c r="G49" s="17" t="s">
        <v>266</v>
      </c>
      <c r="J49" s="3" t="s">
        <v>170</v>
      </c>
    </row>
    <row r="50" spans="1:10" ht="15.75" customHeight="1">
      <c r="A50" s="33" t="s">
        <v>267</v>
      </c>
      <c r="B50" s="35"/>
      <c r="C50" s="2"/>
      <c r="D50" s="2"/>
      <c r="E50" s="2"/>
      <c r="F50" s="2"/>
    </row>
    <row r="51" spans="1:10" ht="15.75" customHeight="1">
      <c r="A51" s="33" t="s">
        <v>203</v>
      </c>
      <c r="B51" s="35"/>
      <c r="C51" s="2"/>
      <c r="D51" s="2">
        <v>0.13</v>
      </c>
      <c r="E51" s="2"/>
      <c r="F51" s="2"/>
    </row>
    <row r="52" spans="1:10" ht="15.75" customHeight="1">
      <c r="A52" s="52" t="s">
        <v>268</v>
      </c>
      <c r="B52" s="35"/>
      <c r="C52" s="2"/>
      <c r="D52" s="2"/>
      <c r="E52" s="2"/>
      <c r="F52" s="2"/>
    </row>
    <row r="53" spans="1:10" ht="15.75" customHeight="1">
      <c r="A53" s="33" t="s">
        <v>230</v>
      </c>
      <c r="B53" s="35"/>
      <c r="C53" s="2"/>
      <c r="D53" s="2"/>
      <c r="E53" s="2"/>
      <c r="F53" s="2">
        <v>0</v>
      </c>
    </row>
    <row r="54" spans="1:10" ht="15.75" customHeight="1">
      <c r="A54" s="33" t="s">
        <v>262</v>
      </c>
      <c r="B54" s="35"/>
      <c r="C54" s="2" t="s">
        <v>269</v>
      </c>
      <c r="D54" s="2">
        <v>45</v>
      </c>
      <c r="E54" s="2"/>
      <c r="F54" s="2" t="s">
        <v>263</v>
      </c>
    </row>
    <row r="55" spans="1:10" ht="15.75" customHeight="1">
      <c r="A55" s="33" t="s">
        <v>255</v>
      </c>
      <c r="B55" s="35"/>
      <c r="C55" s="2"/>
      <c r="D55" s="2"/>
      <c r="E55" s="2"/>
      <c r="F55" s="2" t="s">
        <v>270</v>
      </c>
    </row>
    <row r="56" spans="1:10" ht="15.75" customHeight="1">
      <c r="A56" s="52" t="s">
        <v>271</v>
      </c>
      <c r="B56" s="35"/>
      <c r="C56" s="2"/>
      <c r="D56" s="2"/>
      <c r="E56" s="2"/>
      <c r="F56" s="2"/>
    </row>
    <row r="57" spans="1:10" ht="15.75" customHeight="1">
      <c r="A57" s="33" t="s">
        <v>272</v>
      </c>
      <c r="B57" s="35"/>
      <c r="C57" s="2" t="s">
        <v>170</v>
      </c>
      <c r="D57" s="2">
        <v>240</v>
      </c>
      <c r="E57" s="2"/>
      <c r="F57" s="2" t="s">
        <v>195</v>
      </c>
    </row>
    <row r="58" spans="1:10" ht="15.75" customHeight="1">
      <c r="A58" s="33" t="s">
        <v>203</v>
      </c>
      <c r="B58" s="35"/>
      <c r="C58" s="2"/>
      <c r="D58" s="2">
        <v>0.13</v>
      </c>
      <c r="E58" s="2"/>
      <c r="F58" s="2"/>
    </row>
    <row r="59" spans="1:10" ht="15.75" customHeight="1">
      <c r="A59" s="33" t="s">
        <v>273</v>
      </c>
      <c r="B59" s="35"/>
      <c r="C59" s="2"/>
      <c r="D59" s="2"/>
      <c r="E59" s="2"/>
      <c r="F59" s="2"/>
    </row>
    <row r="60" spans="1:10" ht="15.75" customHeight="1">
      <c r="A60" s="33" t="s">
        <v>274</v>
      </c>
      <c r="B60" s="35"/>
      <c r="C60" s="2" t="s">
        <v>275</v>
      </c>
      <c r="D60" s="2">
        <v>45</v>
      </c>
      <c r="E60" s="2"/>
      <c r="F60" s="2" t="s">
        <v>190</v>
      </c>
    </row>
    <row r="61" spans="1:10" ht="15.75" customHeight="1">
      <c r="A61" s="52" t="s">
        <v>276</v>
      </c>
      <c r="B61" s="35"/>
      <c r="C61" s="2"/>
      <c r="D61" s="2"/>
      <c r="E61" s="2"/>
      <c r="F61" s="2"/>
    </row>
    <row r="62" spans="1:10" ht="15.75" customHeight="1">
      <c r="A62" s="53" t="s">
        <v>219</v>
      </c>
      <c r="B62" s="35"/>
      <c r="C62" s="19" t="s">
        <v>212</v>
      </c>
      <c r="D62" s="19">
        <v>21</v>
      </c>
      <c r="E62" s="2"/>
      <c r="F62" s="2"/>
    </row>
    <row r="63" spans="1:10" ht="15.75" customHeight="1">
      <c r="A63" s="33" t="s">
        <v>277</v>
      </c>
      <c r="B63" s="35"/>
      <c r="C63" s="2" t="s">
        <v>170</v>
      </c>
      <c r="D63" s="2">
        <v>165</v>
      </c>
      <c r="E63" s="2"/>
      <c r="F63" s="2" t="s">
        <v>278</v>
      </c>
    </row>
    <row r="64" spans="1:10" ht="15.75" customHeight="1">
      <c r="A64" s="33" t="s">
        <v>203</v>
      </c>
      <c r="B64" s="35"/>
      <c r="C64" s="2"/>
      <c r="D64" s="2">
        <v>0.13</v>
      </c>
      <c r="E64" s="2"/>
      <c r="F64" s="2"/>
    </row>
    <row r="65" spans="1:7" ht="15.75" customHeight="1">
      <c r="A65" s="33" t="s">
        <v>242</v>
      </c>
      <c r="B65" s="35"/>
      <c r="C65" s="2"/>
      <c r="D65" s="2"/>
      <c r="E65" s="2"/>
      <c r="F65" s="2"/>
    </row>
    <row r="66" spans="1:7" ht="15.75" customHeight="1">
      <c r="A66" s="33" t="s">
        <v>279</v>
      </c>
      <c r="B66" s="35"/>
      <c r="C66" s="2" t="s">
        <v>280</v>
      </c>
      <c r="D66" s="2">
        <v>30</v>
      </c>
      <c r="E66" s="2"/>
      <c r="F66" s="2"/>
    </row>
    <row r="67" spans="1:7" ht="15.75" customHeight="1">
      <c r="A67" s="52" t="s">
        <v>281</v>
      </c>
      <c r="B67" s="35"/>
      <c r="C67" s="2"/>
      <c r="D67" s="2"/>
      <c r="E67" s="2"/>
      <c r="F67" s="2"/>
      <c r="G67" s="3" t="s">
        <v>282</v>
      </c>
    </row>
    <row r="68" spans="1:7" ht="15.75" customHeight="1">
      <c r="A68" s="33" t="s">
        <v>283</v>
      </c>
      <c r="B68" s="35"/>
      <c r="C68" s="2" t="s">
        <v>284</v>
      </c>
      <c r="D68" s="2">
        <v>130</v>
      </c>
      <c r="E68" s="2"/>
      <c r="F68" s="2" t="s">
        <v>195</v>
      </c>
    </row>
    <row r="69" spans="1:7" ht="15.75" customHeight="1">
      <c r="A69" s="33" t="s">
        <v>215</v>
      </c>
      <c r="B69" s="35"/>
      <c r="C69" s="2"/>
      <c r="D69" s="2"/>
      <c r="E69" s="2"/>
      <c r="F69" s="2"/>
    </row>
    <row r="70" spans="1:7" ht="15.75" customHeight="1">
      <c r="A70" s="33" t="s">
        <v>248</v>
      </c>
      <c r="B70" s="35"/>
      <c r="C70" s="2"/>
      <c r="D70" s="2"/>
      <c r="E70" s="2"/>
      <c r="F70" s="2"/>
    </row>
    <row r="71" spans="1:7" ht="15.75" customHeight="1">
      <c r="A71" s="33" t="s">
        <v>285</v>
      </c>
      <c r="B71" s="35"/>
      <c r="C71" s="2"/>
      <c r="D71" s="2"/>
      <c r="E71" s="2"/>
      <c r="F71" s="2"/>
    </row>
    <row r="72" spans="1:7" ht="15.75" customHeight="1">
      <c r="A72" s="33" t="s">
        <v>230</v>
      </c>
      <c r="B72" s="35"/>
      <c r="C72" s="2"/>
      <c r="D72" s="2"/>
      <c r="E72" s="2"/>
      <c r="F72" s="2"/>
    </row>
    <row r="73" spans="1:7" ht="15.75" customHeight="1">
      <c r="A73" s="33" t="s">
        <v>286</v>
      </c>
      <c r="B73" s="35"/>
      <c r="C73" s="2" t="s">
        <v>212</v>
      </c>
      <c r="D73" s="2">
        <v>265</v>
      </c>
      <c r="E73" s="2"/>
      <c r="F73" s="2" t="s">
        <v>195</v>
      </c>
    </row>
    <row r="74" spans="1:7" ht="15.75" customHeight="1">
      <c r="A74" s="52" t="s">
        <v>287</v>
      </c>
      <c r="B74" s="35"/>
      <c r="C74" s="2"/>
      <c r="D74" s="2"/>
      <c r="E74" s="2"/>
      <c r="F74" s="2"/>
    </row>
    <row r="75" spans="1:7" ht="15.75" customHeight="1">
      <c r="A75" s="33" t="s">
        <v>287</v>
      </c>
      <c r="B75" s="35"/>
      <c r="C75" s="2" t="s">
        <v>288</v>
      </c>
      <c r="D75" s="2">
        <v>450</v>
      </c>
      <c r="E75" s="2"/>
      <c r="F75" s="2"/>
    </row>
    <row r="76" spans="1:7" ht="15.75" customHeight="1">
      <c r="A76" s="33" t="s">
        <v>230</v>
      </c>
      <c r="B76" s="35"/>
      <c r="C76" s="2"/>
      <c r="D76" s="2"/>
      <c r="E76" s="2"/>
      <c r="F76" s="2"/>
    </row>
    <row r="77" spans="1:7" ht="15.75" customHeight="1">
      <c r="A77" s="52" t="s">
        <v>289</v>
      </c>
      <c r="B77" s="35"/>
      <c r="C77" s="2"/>
      <c r="D77" s="2"/>
      <c r="E77" s="2"/>
      <c r="F77" s="2"/>
    </row>
    <row r="78" spans="1:7" ht="15.75" customHeight="1">
      <c r="A78" s="48" t="s">
        <v>290</v>
      </c>
      <c r="B78" s="35"/>
      <c r="C78" s="2" t="s">
        <v>291</v>
      </c>
      <c r="D78" s="2">
        <v>210</v>
      </c>
      <c r="E78" s="2"/>
      <c r="F78" s="2" t="s">
        <v>195</v>
      </c>
    </row>
    <row r="79" spans="1:7" ht="15.75" customHeight="1">
      <c r="A79" s="33" t="s">
        <v>242</v>
      </c>
      <c r="B79" s="35"/>
      <c r="C79" s="2"/>
      <c r="D79" s="2"/>
      <c r="E79" s="2"/>
      <c r="F79" s="2"/>
    </row>
    <row r="80" spans="1:7" ht="15.75" customHeight="1">
      <c r="A80" s="33" t="s">
        <v>292</v>
      </c>
      <c r="B80" s="35"/>
      <c r="C80" s="2" t="s">
        <v>212</v>
      </c>
      <c r="D80" s="2">
        <v>180</v>
      </c>
      <c r="E80" s="2"/>
      <c r="F80" s="2" t="s">
        <v>195</v>
      </c>
    </row>
    <row r="81" spans="1:13" ht="15.75" customHeight="1">
      <c r="A81" s="45"/>
      <c r="B81" s="37"/>
    </row>
    <row r="82" spans="1:13" ht="15.75" customHeight="1">
      <c r="A82" s="51"/>
      <c r="B82" s="37"/>
      <c r="F82" s="21"/>
      <c r="I82" s="21"/>
    </row>
    <row r="83" spans="1:13" ht="15.75" customHeight="1">
      <c r="A83" s="48"/>
      <c r="B83" s="35"/>
      <c r="C83" s="2"/>
      <c r="D83" s="2"/>
      <c r="F83" s="11"/>
      <c r="I83" s="11"/>
    </row>
    <row r="84" spans="1:13" ht="15.75" customHeight="1">
      <c r="A84" s="45"/>
      <c r="B84" s="37"/>
      <c r="F84" s="49"/>
      <c r="G84" s="50"/>
      <c r="I84" s="11"/>
    </row>
    <row r="85" spans="1:13" ht="15.75" customHeight="1">
      <c r="A85" s="45"/>
      <c r="B85" s="37"/>
      <c r="I85" s="11"/>
    </row>
    <row r="86" spans="1:13" ht="15.75" customHeight="1">
      <c r="A86" s="51" t="s">
        <v>293</v>
      </c>
      <c r="B86" s="37"/>
      <c r="E86" s="21" t="s">
        <v>294</v>
      </c>
      <c r="H86" s="21" t="s">
        <v>295</v>
      </c>
    </row>
    <row r="87" spans="1:13" ht="15.75" customHeight="1">
      <c r="A87" s="45" t="s">
        <v>296</v>
      </c>
      <c r="B87" s="37"/>
      <c r="C87" s="3" t="s">
        <v>291</v>
      </c>
      <c r="D87" s="3">
        <v>145</v>
      </c>
      <c r="E87" s="11" t="s">
        <v>297</v>
      </c>
      <c r="H87" s="11" t="s">
        <v>298</v>
      </c>
    </row>
    <row r="88" spans="1:13" ht="15.75" customHeight="1">
      <c r="A88" s="49" t="s">
        <v>299</v>
      </c>
      <c r="B88" s="50"/>
      <c r="C88" s="3" t="s">
        <v>300</v>
      </c>
      <c r="D88" s="3">
        <v>210</v>
      </c>
      <c r="E88" s="49" t="s">
        <v>301</v>
      </c>
      <c r="F88" s="50"/>
      <c r="H88" s="11" t="s">
        <v>302</v>
      </c>
    </row>
    <row r="89" spans="1:13" ht="15.75" customHeight="1">
      <c r="H89" s="11" t="s">
        <v>303</v>
      </c>
    </row>
    <row r="90" spans="1:13" ht="15.75" customHeight="1">
      <c r="A90" s="21"/>
    </row>
    <row r="91" spans="1:13" ht="15.75" customHeight="1"/>
    <row r="92" spans="1:13" ht="15.75" customHeight="1">
      <c r="A92" s="45"/>
      <c r="B92" s="37"/>
      <c r="F92" s="3" t="s">
        <v>49</v>
      </c>
    </row>
    <row r="93" spans="1:13" ht="15.75" customHeight="1">
      <c r="A93" s="49" t="s">
        <v>304</v>
      </c>
      <c r="B93" s="50"/>
      <c r="D93" s="3">
        <v>33</v>
      </c>
    </row>
    <row r="94" spans="1:13" ht="15.75" customHeight="1">
      <c r="A94" s="49" t="s">
        <v>305</v>
      </c>
      <c r="B94" s="50"/>
      <c r="D94" s="3">
        <v>27</v>
      </c>
    </row>
    <row r="95" spans="1:13" ht="15.75" customHeight="1">
      <c r="A95" s="45"/>
      <c r="B95" s="37"/>
      <c r="M95" s="3" t="s">
        <v>49</v>
      </c>
    </row>
    <row r="96" spans="1:13" ht="15.75" customHeight="1">
      <c r="A96" s="45"/>
      <c r="B96" s="37"/>
    </row>
    <row r="97" spans="1:2" ht="15.75" customHeight="1">
      <c r="A97" s="45"/>
      <c r="B97" s="37"/>
    </row>
    <row r="98" spans="1:2" ht="15.75" customHeight="1">
      <c r="A98" s="45"/>
      <c r="B98" s="37"/>
    </row>
    <row r="99" spans="1:2" ht="15.75" customHeight="1">
      <c r="A99" s="45"/>
      <c r="B99" s="37"/>
    </row>
    <row r="100" spans="1:2" ht="15.75" customHeight="1">
      <c r="A100" s="45"/>
      <c r="B100" s="37"/>
    </row>
    <row r="101" spans="1:2" ht="15.75" customHeight="1"/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7">
    <mergeCell ref="A69:B69"/>
    <mergeCell ref="A70:B70"/>
    <mergeCell ref="A71:B71"/>
    <mergeCell ref="A72:B72"/>
    <mergeCell ref="A73:B73"/>
    <mergeCell ref="A74:B74"/>
    <mergeCell ref="A75:B75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99:B99"/>
    <mergeCell ref="A100:B100"/>
    <mergeCell ref="A92:B92"/>
    <mergeCell ref="A93:B93"/>
    <mergeCell ref="A94:B94"/>
    <mergeCell ref="A95:B95"/>
    <mergeCell ref="A96:B96"/>
    <mergeCell ref="A97:B97"/>
    <mergeCell ref="A98:B98"/>
    <mergeCell ref="A86:B86"/>
    <mergeCell ref="A87:B87"/>
    <mergeCell ref="A88:B88"/>
    <mergeCell ref="E88:F88"/>
    <mergeCell ref="A76:B76"/>
    <mergeCell ref="A77:B77"/>
    <mergeCell ref="A78:B78"/>
    <mergeCell ref="A79:B79"/>
    <mergeCell ref="A80:B80"/>
    <mergeCell ref="A81:B81"/>
    <mergeCell ref="A82:B82"/>
    <mergeCell ref="A21:B21"/>
    <mergeCell ref="A22:B22"/>
    <mergeCell ref="A23:B23"/>
    <mergeCell ref="A24:B24"/>
    <mergeCell ref="A25:B25"/>
    <mergeCell ref="A83:B83"/>
    <mergeCell ref="A84:B84"/>
    <mergeCell ref="F84:G84"/>
    <mergeCell ref="A85:B8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H20:I20"/>
    <mergeCell ref="H12:I12"/>
    <mergeCell ref="H13:I13"/>
    <mergeCell ref="H14:I14"/>
    <mergeCell ref="H15:I15"/>
    <mergeCell ref="H16:I16"/>
    <mergeCell ref="H17:I17"/>
    <mergeCell ref="H18:I18"/>
    <mergeCell ref="A18:B18"/>
    <mergeCell ref="A20:B20"/>
    <mergeCell ref="H11:I11"/>
    <mergeCell ref="A11:B11"/>
    <mergeCell ref="A12:B12"/>
    <mergeCell ref="A13:B13"/>
    <mergeCell ref="A14:B14"/>
    <mergeCell ref="A15:B15"/>
    <mergeCell ref="A16:B16"/>
    <mergeCell ref="A17:B17"/>
    <mergeCell ref="H19:I19"/>
    <mergeCell ref="A6:B6"/>
    <mergeCell ref="A7:B7"/>
    <mergeCell ref="A8:B8"/>
    <mergeCell ref="A9:B9"/>
    <mergeCell ref="A10:B10"/>
    <mergeCell ref="H5:I5"/>
    <mergeCell ref="H6:I6"/>
    <mergeCell ref="H7:I7"/>
    <mergeCell ref="H8:I8"/>
    <mergeCell ref="H9:I9"/>
    <mergeCell ref="H10:I10"/>
    <mergeCell ref="A1:B1"/>
    <mergeCell ref="H1:I1"/>
    <mergeCell ref="A2:B2"/>
    <mergeCell ref="H2:I2"/>
    <mergeCell ref="A3:B3"/>
    <mergeCell ref="H3:I3"/>
    <mergeCell ref="H4:I4"/>
    <mergeCell ref="A4:B4"/>
    <mergeCell ref="A5:B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1">
      <c r="A1" s="45"/>
      <c r="B1" s="37"/>
      <c r="C1" s="37"/>
      <c r="D1" s="37"/>
      <c r="E1" s="37"/>
    </row>
    <row r="2" spans="1:11">
      <c r="A2" s="54" t="s">
        <v>306</v>
      </c>
      <c r="B2" s="55"/>
      <c r="C2" s="55"/>
      <c r="D2" s="55"/>
      <c r="E2" s="47"/>
      <c r="H2" s="3" t="s">
        <v>307</v>
      </c>
    </row>
    <row r="3" spans="1:11">
      <c r="A3" s="56" t="s">
        <v>308</v>
      </c>
      <c r="B3" s="57"/>
      <c r="C3" s="22" t="s">
        <v>309</v>
      </c>
      <c r="D3" s="22" t="s">
        <v>310</v>
      </c>
      <c r="E3" s="2" t="s">
        <v>311</v>
      </c>
      <c r="H3" s="3" t="s">
        <v>312</v>
      </c>
      <c r="J3" s="3" t="s">
        <v>313</v>
      </c>
      <c r="K3" s="3">
        <v>215</v>
      </c>
    </row>
    <row r="4" spans="1:11">
      <c r="A4" s="58" t="s">
        <v>314</v>
      </c>
      <c r="B4" s="35"/>
      <c r="C4" s="2" t="s">
        <v>315</v>
      </c>
      <c r="D4" s="2">
        <v>55</v>
      </c>
      <c r="E4" s="23">
        <v>2475</v>
      </c>
      <c r="H4" s="9" t="s">
        <v>316</v>
      </c>
      <c r="J4" s="3" t="s">
        <v>313</v>
      </c>
      <c r="K4" s="3">
        <v>215</v>
      </c>
    </row>
    <row r="5" spans="1:11">
      <c r="A5" s="58" t="s">
        <v>317</v>
      </c>
      <c r="B5" s="35"/>
      <c r="C5" s="2" t="s">
        <v>318</v>
      </c>
      <c r="D5" s="2">
        <v>78</v>
      </c>
      <c r="E5" s="23">
        <v>468</v>
      </c>
      <c r="H5" s="3" t="s">
        <v>319</v>
      </c>
      <c r="J5" s="3" t="s">
        <v>313</v>
      </c>
      <c r="K5" s="3">
        <v>130</v>
      </c>
    </row>
    <row r="6" spans="1:11">
      <c r="A6" s="58" t="s">
        <v>320</v>
      </c>
      <c r="B6" s="35"/>
      <c r="C6" s="2" t="s">
        <v>318</v>
      </c>
      <c r="D6" s="2">
        <v>98</v>
      </c>
      <c r="E6" s="23">
        <v>588</v>
      </c>
      <c r="H6" s="3" t="s">
        <v>321</v>
      </c>
      <c r="J6" s="3" t="s">
        <v>313</v>
      </c>
      <c r="K6" s="3">
        <v>295</v>
      </c>
    </row>
    <row r="7" spans="1:11">
      <c r="A7" s="58" t="s">
        <v>322</v>
      </c>
      <c r="B7" s="35"/>
      <c r="C7" s="2" t="s">
        <v>323</v>
      </c>
      <c r="D7" s="2">
        <v>195</v>
      </c>
      <c r="E7" s="23">
        <v>390</v>
      </c>
    </row>
    <row r="8" spans="1:11">
      <c r="A8" s="58" t="s">
        <v>324</v>
      </c>
      <c r="B8" s="35"/>
      <c r="C8" s="2" t="s">
        <v>325</v>
      </c>
      <c r="D8" s="2">
        <v>55</v>
      </c>
      <c r="E8" s="23">
        <v>1430</v>
      </c>
    </row>
    <row r="9" spans="1:11">
      <c r="A9" s="58" t="s">
        <v>326</v>
      </c>
      <c r="B9" s="35"/>
      <c r="C9" s="2" t="s">
        <v>323</v>
      </c>
      <c r="D9" s="2">
        <v>600</v>
      </c>
      <c r="E9" s="23">
        <v>1200</v>
      </c>
    </row>
    <row r="10" spans="1:11">
      <c r="A10" s="58" t="s">
        <v>327</v>
      </c>
      <c r="B10" s="35"/>
      <c r="C10" s="2" t="s">
        <v>328</v>
      </c>
      <c r="D10" s="2">
        <v>77</v>
      </c>
      <c r="E10" s="23">
        <v>770</v>
      </c>
    </row>
    <row r="11" spans="1:11">
      <c r="A11" s="58" t="s">
        <v>329</v>
      </c>
      <c r="B11" s="35"/>
      <c r="C11" s="2" t="s">
        <v>330</v>
      </c>
      <c r="D11" s="2">
        <v>65</v>
      </c>
      <c r="E11" s="23">
        <v>2795</v>
      </c>
    </row>
    <row r="12" spans="1:11">
      <c r="A12" s="58" t="s">
        <v>331</v>
      </c>
      <c r="B12" s="35"/>
      <c r="C12" s="2" t="s">
        <v>332</v>
      </c>
      <c r="D12" s="2">
        <v>170</v>
      </c>
      <c r="E12" s="23">
        <v>340</v>
      </c>
    </row>
    <row r="13" spans="1:11">
      <c r="A13" s="58" t="s">
        <v>333</v>
      </c>
      <c r="B13" s="35"/>
      <c r="C13" s="2" t="s">
        <v>313</v>
      </c>
      <c r="D13" s="19">
        <v>1120</v>
      </c>
      <c r="E13" s="23">
        <v>1120</v>
      </c>
    </row>
    <row r="14" spans="1:11">
      <c r="A14" s="58" t="s">
        <v>334</v>
      </c>
      <c r="B14" s="35"/>
      <c r="C14" s="2" t="s">
        <v>313</v>
      </c>
      <c r="D14" s="2">
        <v>700</v>
      </c>
      <c r="E14" s="23">
        <v>700</v>
      </c>
    </row>
    <row r="15" spans="1:11">
      <c r="A15" s="58" t="s">
        <v>335</v>
      </c>
      <c r="B15" s="35"/>
      <c r="C15" s="2"/>
      <c r="D15" s="2"/>
      <c r="E15" s="23">
        <v>100</v>
      </c>
    </row>
    <row r="16" spans="1:11">
      <c r="A16" s="59"/>
      <c r="B16" s="60"/>
      <c r="C16" s="24"/>
      <c r="D16" s="24"/>
      <c r="E16" s="25"/>
    </row>
    <row r="17" spans="1:11">
      <c r="A17" s="45"/>
      <c r="B17" s="37"/>
    </row>
    <row r="18" spans="1:11">
      <c r="A18" s="33" t="s">
        <v>336</v>
      </c>
      <c r="B18" s="34"/>
      <c r="C18" s="34"/>
      <c r="D18" s="34"/>
      <c r="E18" s="35"/>
      <c r="H18" s="3" t="s">
        <v>307</v>
      </c>
    </row>
    <row r="19" spans="1:11">
      <c r="A19" s="33" t="s">
        <v>337</v>
      </c>
      <c r="B19" s="35"/>
      <c r="C19" s="2" t="s">
        <v>338</v>
      </c>
      <c r="D19" s="2">
        <v>10</v>
      </c>
      <c r="E19" s="2">
        <v>450</v>
      </c>
      <c r="H19" s="3" t="s">
        <v>339</v>
      </c>
      <c r="J19" s="3">
        <v>1</v>
      </c>
      <c r="K19" s="3">
        <v>120</v>
      </c>
    </row>
    <row r="20" spans="1:11">
      <c r="A20" s="33" t="s">
        <v>225</v>
      </c>
      <c r="B20" s="35"/>
      <c r="C20" s="2" t="s">
        <v>340</v>
      </c>
      <c r="D20" s="2" t="s">
        <v>341</v>
      </c>
      <c r="E20" s="2">
        <v>800</v>
      </c>
      <c r="H20" s="3" t="s">
        <v>342</v>
      </c>
      <c r="J20" s="3">
        <v>1</v>
      </c>
      <c r="K20" s="3">
        <v>800</v>
      </c>
    </row>
    <row r="21" spans="1:11" ht="15.75" customHeight="1">
      <c r="A21" s="33" t="s">
        <v>343</v>
      </c>
      <c r="B21" s="35"/>
      <c r="C21" s="2" t="s">
        <v>344</v>
      </c>
      <c r="D21" s="2" t="s">
        <v>345</v>
      </c>
      <c r="E21" s="2">
        <v>200</v>
      </c>
      <c r="H21" s="3" t="s">
        <v>346</v>
      </c>
      <c r="J21" s="3">
        <v>1</v>
      </c>
      <c r="K21" s="3">
        <v>10</v>
      </c>
    </row>
    <row r="22" spans="1:11" ht="15.75" customHeight="1">
      <c r="A22" s="33" t="s">
        <v>347</v>
      </c>
      <c r="B22" s="35"/>
      <c r="C22" s="2" t="s">
        <v>348</v>
      </c>
      <c r="D22" s="2">
        <v>10</v>
      </c>
      <c r="E22" s="2">
        <v>730</v>
      </c>
    </row>
    <row r="23" spans="1:11" ht="15.75" customHeight="1">
      <c r="A23" s="33" t="s">
        <v>349</v>
      </c>
      <c r="B23" s="35"/>
      <c r="C23" s="26" t="s">
        <v>313</v>
      </c>
      <c r="D23" s="18">
        <v>200</v>
      </c>
      <c r="E23" s="18">
        <v>200</v>
      </c>
    </row>
    <row r="24" spans="1:11" ht="15.75" customHeight="1">
      <c r="A24" s="33" t="s">
        <v>350</v>
      </c>
      <c r="B24" s="35"/>
      <c r="C24" s="2" t="s">
        <v>344</v>
      </c>
      <c r="D24" s="2">
        <v>1000</v>
      </c>
      <c r="E24" s="2">
        <v>1000</v>
      </c>
    </row>
    <row r="25" spans="1:11" ht="15.75" customHeight="1">
      <c r="A25" s="33" t="s">
        <v>351</v>
      </c>
      <c r="B25" s="35"/>
      <c r="C25" s="2" t="s">
        <v>332</v>
      </c>
      <c r="D25" s="2">
        <v>250</v>
      </c>
      <c r="E25" s="2">
        <v>500</v>
      </c>
    </row>
    <row r="26" spans="1:11" ht="15.75" customHeight="1">
      <c r="A26" s="33" t="s">
        <v>352</v>
      </c>
      <c r="B26" s="35"/>
      <c r="C26" s="2" t="s">
        <v>353</v>
      </c>
      <c r="D26" s="2" t="s">
        <v>354</v>
      </c>
      <c r="E26" s="2">
        <v>200</v>
      </c>
    </row>
    <row r="27" spans="1:11" ht="15.75" customHeight="1">
      <c r="A27" s="33" t="s">
        <v>355</v>
      </c>
      <c r="B27" s="35"/>
      <c r="C27" s="2">
        <v>1</v>
      </c>
      <c r="D27" s="2" t="s">
        <v>356</v>
      </c>
      <c r="E27" s="2">
        <v>220</v>
      </c>
    </row>
    <row r="28" spans="1:11" ht="15.75" customHeight="1">
      <c r="A28" s="33" t="s">
        <v>357</v>
      </c>
      <c r="B28" s="35"/>
      <c r="C28" s="2" t="s">
        <v>358</v>
      </c>
      <c r="D28" s="2" t="s">
        <v>359</v>
      </c>
      <c r="E28" s="2">
        <v>600</v>
      </c>
    </row>
    <row r="29" spans="1:11" ht="15.75" customHeight="1">
      <c r="A29" s="45"/>
      <c r="B29" s="37"/>
    </row>
    <row r="30" spans="1:11" ht="15.75" customHeight="1">
      <c r="A30" s="45"/>
      <c r="B30" s="37"/>
    </row>
    <row r="31" spans="1:11" ht="15.75" customHeight="1">
      <c r="A31" s="45"/>
      <c r="B31" s="37"/>
    </row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21:B21"/>
    <mergeCell ref="A29:B29"/>
    <mergeCell ref="A30:B30"/>
    <mergeCell ref="A31:B31"/>
    <mergeCell ref="A22:B22"/>
    <mergeCell ref="A23:B23"/>
    <mergeCell ref="A24:B24"/>
    <mergeCell ref="A25:B25"/>
    <mergeCell ref="A26:B26"/>
    <mergeCell ref="A27:B27"/>
    <mergeCell ref="A28:B28"/>
    <mergeCell ref="A16:B16"/>
    <mergeCell ref="A17:B17"/>
    <mergeCell ref="A18:E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E1"/>
    <mergeCell ref="A2:E2"/>
    <mergeCell ref="A3:B3"/>
    <mergeCell ref="A4:B4"/>
    <mergeCell ref="A5:B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360</v>
      </c>
      <c r="E1" s="27" t="s">
        <v>361</v>
      </c>
      <c r="Q1" s="2"/>
    </row>
    <row r="2" spans="1:17">
      <c r="A2" s="1" t="s">
        <v>362</v>
      </c>
      <c r="B2" s="1"/>
      <c r="C2" s="1"/>
      <c r="D2" s="1"/>
      <c r="Q2" s="2"/>
    </row>
    <row r="3" spans="1:17">
      <c r="A3" s="2" t="s">
        <v>363</v>
      </c>
      <c r="B3" s="1">
        <v>15</v>
      </c>
      <c r="C3" s="1">
        <v>30</v>
      </c>
      <c r="D3" s="1">
        <f t="shared" ref="D3:D5" si="0">C3-B3</f>
        <v>15</v>
      </c>
      <c r="E3" s="28">
        <f t="shared" ref="E3:E5" si="1">D3/B3</f>
        <v>1</v>
      </c>
      <c r="Q3" s="2"/>
    </row>
    <row r="4" spans="1:17">
      <c r="A4" s="2" t="s">
        <v>364</v>
      </c>
      <c r="B4" s="2">
        <v>44</v>
      </c>
      <c r="C4" s="2">
        <v>120</v>
      </c>
      <c r="D4" s="2">
        <f t="shared" si="0"/>
        <v>76</v>
      </c>
      <c r="E4" s="29">
        <f t="shared" si="1"/>
        <v>1.7272727272727273</v>
      </c>
      <c r="H4" s="3" t="s">
        <v>365</v>
      </c>
    </row>
    <row r="5" spans="1:17">
      <c r="A5" s="2" t="s">
        <v>366</v>
      </c>
      <c r="B5" s="2">
        <v>99</v>
      </c>
      <c r="C5" s="2">
        <v>199</v>
      </c>
      <c r="D5" s="2">
        <f t="shared" si="0"/>
        <v>100</v>
      </c>
      <c r="E5" s="28">
        <f t="shared" si="1"/>
        <v>1.0101010101010102</v>
      </c>
    </row>
    <row r="6" spans="1:17">
      <c r="A6" s="1" t="s">
        <v>367</v>
      </c>
      <c r="B6" s="2"/>
      <c r="C6" s="2"/>
      <c r="D6" s="2"/>
      <c r="E6" s="28"/>
    </row>
    <row r="7" spans="1:17">
      <c r="A7" s="1" t="s">
        <v>363</v>
      </c>
      <c r="B7" s="2">
        <v>20</v>
      </c>
      <c r="C7" s="2">
        <v>35</v>
      </c>
      <c r="D7" s="2">
        <f t="shared" ref="D7:D9" si="2">C7-B7</f>
        <v>15</v>
      </c>
      <c r="E7" s="28">
        <f t="shared" ref="E7:E9" si="3">D7/B7</f>
        <v>0.75</v>
      </c>
    </row>
    <row r="8" spans="1:17">
      <c r="A8" s="2" t="s">
        <v>364</v>
      </c>
      <c r="B8" s="2">
        <f>B7*4</f>
        <v>80</v>
      </c>
      <c r="C8" s="2">
        <v>140</v>
      </c>
      <c r="D8" s="2">
        <f t="shared" si="2"/>
        <v>60</v>
      </c>
      <c r="E8" s="28">
        <f t="shared" si="3"/>
        <v>0.75</v>
      </c>
    </row>
    <row r="9" spans="1:17">
      <c r="A9" s="19" t="s">
        <v>366</v>
      </c>
      <c r="B9" s="19">
        <f>B7*9</f>
        <v>180</v>
      </c>
      <c r="C9" s="19">
        <v>270</v>
      </c>
      <c r="D9" s="19">
        <f t="shared" si="2"/>
        <v>90</v>
      </c>
      <c r="E9" s="30">
        <f t="shared" si="3"/>
        <v>0.5</v>
      </c>
    </row>
    <row r="10" spans="1:17">
      <c r="A10" s="1" t="s">
        <v>4</v>
      </c>
      <c r="B10" s="1"/>
      <c r="C10" s="1"/>
      <c r="D10" s="1"/>
      <c r="E10" s="28"/>
    </row>
    <row r="11" spans="1:17">
      <c r="A11" s="1" t="s">
        <v>363</v>
      </c>
      <c r="B11" s="2">
        <v>21</v>
      </c>
      <c r="C11" s="2">
        <v>40</v>
      </c>
      <c r="D11" s="2">
        <f t="shared" ref="D11:D13" si="4">C11-B11</f>
        <v>19</v>
      </c>
      <c r="E11" s="28">
        <f t="shared" ref="E11:E13" si="5">D11/B11</f>
        <v>0.90476190476190477</v>
      </c>
    </row>
    <row r="12" spans="1:17">
      <c r="A12" s="2" t="s">
        <v>364</v>
      </c>
      <c r="B12" s="2">
        <f>B11*4</f>
        <v>84</v>
      </c>
      <c r="C12" s="2">
        <v>160</v>
      </c>
      <c r="D12" s="2">
        <f t="shared" si="4"/>
        <v>76</v>
      </c>
      <c r="E12" s="28">
        <f t="shared" si="5"/>
        <v>0.90476190476190477</v>
      </c>
    </row>
    <row r="13" spans="1:17">
      <c r="A13" s="2" t="s">
        <v>366</v>
      </c>
      <c r="B13" s="2">
        <f>B11*9</f>
        <v>189</v>
      </c>
      <c r="C13" s="2">
        <v>299</v>
      </c>
      <c r="D13" s="2">
        <f t="shared" si="4"/>
        <v>110</v>
      </c>
      <c r="E13" s="28">
        <f t="shared" si="5"/>
        <v>0.58201058201058198</v>
      </c>
    </row>
    <row r="14" spans="1:17">
      <c r="A14" s="1" t="s">
        <v>10</v>
      </c>
      <c r="B14" s="1"/>
      <c r="C14" s="1"/>
      <c r="D14" s="2"/>
      <c r="E14" s="28"/>
    </row>
    <row r="15" spans="1:17">
      <c r="A15" s="1" t="s">
        <v>363</v>
      </c>
      <c r="B15" s="2">
        <v>17</v>
      </c>
      <c r="C15" s="2">
        <v>45</v>
      </c>
      <c r="D15" s="2">
        <f t="shared" ref="D15:D17" si="6">C15-B15</f>
        <v>28</v>
      </c>
      <c r="E15" s="28">
        <f t="shared" ref="E15:E17" si="7">D15/B15</f>
        <v>1.6470588235294117</v>
      </c>
    </row>
    <row r="16" spans="1:17">
      <c r="A16" s="2" t="s">
        <v>364</v>
      </c>
      <c r="B16" s="2">
        <f>B15*4</f>
        <v>68</v>
      </c>
      <c r="C16" s="2">
        <v>180</v>
      </c>
      <c r="D16" s="2">
        <f t="shared" si="6"/>
        <v>112</v>
      </c>
      <c r="E16" s="28">
        <f t="shared" si="7"/>
        <v>1.6470588235294117</v>
      </c>
    </row>
    <row r="17" spans="1:8">
      <c r="A17" s="2" t="s">
        <v>366</v>
      </c>
      <c r="B17" s="2">
        <f>B15*9</f>
        <v>153</v>
      </c>
      <c r="C17" s="2">
        <v>330</v>
      </c>
      <c r="D17" s="2">
        <f t="shared" si="6"/>
        <v>177</v>
      </c>
      <c r="E17" s="28">
        <f t="shared" si="7"/>
        <v>1.1568627450980393</v>
      </c>
      <c r="F17" s="20"/>
      <c r="G17" s="20"/>
      <c r="H17" s="21"/>
    </row>
    <row r="18" spans="1:8">
      <c r="A18" s="31" t="s">
        <v>368</v>
      </c>
      <c r="B18" s="2"/>
      <c r="C18" s="2"/>
      <c r="D18" s="2"/>
    </row>
    <row r="19" spans="1:8">
      <c r="A19" s="2"/>
      <c r="B19" s="2"/>
      <c r="C19" s="2"/>
      <c r="D19" s="2"/>
    </row>
    <row r="20" spans="1:8">
      <c r="A20" s="2"/>
      <c r="B20" s="2"/>
      <c r="C20" s="2"/>
      <c r="D20" s="2"/>
    </row>
    <row r="21" spans="1:8" ht="15.75" customHeight="1">
      <c r="A21" s="6"/>
      <c r="B21" s="6"/>
      <c r="C21" s="6"/>
      <c r="D21" s="2"/>
    </row>
    <row r="22" spans="1:8" ht="15.75" customHeight="1">
      <c r="A22" s="20" t="s">
        <v>369</v>
      </c>
      <c r="B22" s="20"/>
      <c r="C22" s="20"/>
      <c r="D22" s="20"/>
    </row>
    <row r="23" spans="1:8" ht="15.75" customHeight="1">
      <c r="A23" s="21" t="s">
        <v>370</v>
      </c>
      <c r="B23" s="3">
        <v>16</v>
      </c>
      <c r="C23" s="3">
        <v>60</v>
      </c>
      <c r="D23" s="3">
        <f t="shared" ref="D23:D26" si="8">C23-B23</f>
        <v>44</v>
      </c>
    </row>
    <row r="24" spans="1:8" ht="15.75" customHeight="1">
      <c r="A24" s="1" t="s">
        <v>371</v>
      </c>
      <c r="B24" s="3">
        <v>30</v>
      </c>
      <c r="C24" s="3">
        <v>65</v>
      </c>
      <c r="D24" s="3">
        <f t="shared" si="8"/>
        <v>35</v>
      </c>
    </row>
    <row r="25" spans="1:8" ht="15.75" customHeight="1">
      <c r="A25" s="2" t="s">
        <v>372</v>
      </c>
      <c r="B25" s="3">
        <v>40</v>
      </c>
      <c r="C25" s="3">
        <v>70</v>
      </c>
      <c r="D25" s="3">
        <f t="shared" si="8"/>
        <v>30</v>
      </c>
    </row>
    <row r="26" spans="1:8" ht="15.75" customHeight="1">
      <c r="A26" s="2" t="s">
        <v>373</v>
      </c>
      <c r="B26" s="3">
        <v>41</v>
      </c>
      <c r="C26" s="3">
        <v>75</v>
      </c>
      <c r="D26" s="3">
        <f t="shared" si="8"/>
        <v>34</v>
      </c>
    </row>
    <row r="27" spans="1:8" ht="15.75" customHeight="1">
      <c r="A27" s="2"/>
    </row>
    <row r="28" spans="1:8" ht="15.75" customHeight="1">
      <c r="A28" s="2"/>
    </row>
    <row r="29" spans="1:8" ht="15.75" customHeight="1">
      <c r="A29" s="1"/>
    </row>
    <row r="30" spans="1:8" ht="15.75" customHeight="1">
      <c r="A30" s="2"/>
    </row>
    <row r="31" spans="1:8" ht="15.75" customHeight="1">
      <c r="A31" s="2"/>
    </row>
    <row r="32" spans="1:8" ht="15.75" customHeight="1">
      <c r="A32" s="2"/>
    </row>
    <row r="33" spans="1:1" ht="15.75" customHeight="1">
      <c r="A33" s="2"/>
    </row>
    <row r="34" spans="1:1" ht="15.75" customHeight="1">
      <c r="A34" s="1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X1000"/>
  <sheetViews>
    <sheetView workbookViewId="0"/>
  </sheetViews>
  <sheetFormatPr defaultColWidth="14.42578125" defaultRowHeight="15" customHeight="1"/>
  <cols>
    <col min="1" max="1" width="8.7109375" customWidth="1"/>
    <col min="2" max="2" width="19.5703125" customWidth="1"/>
    <col min="3" max="3" width="8.7109375" customWidth="1"/>
    <col min="4" max="4" width="13.5703125" customWidth="1"/>
    <col min="5" max="5" width="23.140625" customWidth="1"/>
    <col min="6" max="26" width="8.7109375" customWidth="1"/>
  </cols>
  <sheetData>
    <row r="2" spans="2:19">
      <c r="J2" s="14"/>
    </row>
    <row r="3" spans="2:19">
      <c r="B3" s="21" t="s">
        <v>374</v>
      </c>
      <c r="C3" s="21"/>
      <c r="D3" s="21"/>
      <c r="E3" s="21"/>
      <c r="H3" s="21"/>
      <c r="J3" s="2"/>
    </row>
    <row r="4" spans="2:19">
      <c r="B4" s="38" t="s">
        <v>163</v>
      </c>
      <c r="C4" s="39"/>
      <c r="D4" s="12" t="s">
        <v>375</v>
      </c>
      <c r="E4" s="12" t="s">
        <v>165</v>
      </c>
      <c r="F4" s="12" t="s">
        <v>166</v>
      </c>
      <c r="G4" s="13" t="s">
        <v>167</v>
      </c>
      <c r="J4" s="2"/>
    </row>
    <row r="5" spans="2:19">
      <c r="B5" s="40"/>
      <c r="C5" s="41"/>
      <c r="D5" s="14"/>
      <c r="E5" s="14"/>
      <c r="F5" s="14"/>
      <c r="G5" s="14"/>
      <c r="J5" s="14"/>
    </row>
    <row r="6" spans="2:19">
      <c r="B6" s="33" t="s">
        <v>175</v>
      </c>
      <c r="C6" s="35"/>
      <c r="D6" s="14">
        <v>505</v>
      </c>
      <c r="E6" s="14">
        <v>23</v>
      </c>
      <c r="F6" s="2">
        <v>100</v>
      </c>
      <c r="G6" s="2" t="s">
        <v>176</v>
      </c>
      <c r="J6" s="2"/>
    </row>
    <row r="7" spans="2:19">
      <c r="B7" s="33" t="s">
        <v>178</v>
      </c>
      <c r="C7" s="35"/>
      <c r="D7" s="2">
        <v>70</v>
      </c>
      <c r="E7" s="2">
        <v>7</v>
      </c>
      <c r="F7" s="2"/>
      <c r="G7" s="2" t="s">
        <v>179</v>
      </c>
      <c r="J7" s="2"/>
    </row>
    <row r="8" spans="2:19">
      <c r="B8" s="33" t="s">
        <v>181</v>
      </c>
      <c r="C8" s="35"/>
      <c r="D8" s="2">
        <v>4</v>
      </c>
      <c r="E8" s="2">
        <v>2</v>
      </c>
      <c r="F8" s="2"/>
      <c r="G8" s="2" t="s">
        <v>179</v>
      </c>
      <c r="J8" s="2"/>
    </row>
    <row r="9" spans="2:19">
      <c r="B9" s="33" t="s">
        <v>186</v>
      </c>
      <c r="C9" s="35"/>
      <c r="D9" s="2">
        <v>30</v>
      </c>
      <c r="E9" s="2">
        <v>7</v>
      </c>
      <c r="F9" s="2"/>
      <c r="G9" s="2" t="s">
        <v>179</v>
      </c>
      <c r="J9" s="2"/>
    </row>
    <row r="10" spans="2:19">
      <c r="B10" s="33" t="s">
        <v>376</v>
      </c>
      <c r="C10" s="35"/>
      <c r="D10" s="2">
        <v>70</v>
      </c>
      <c r="E10" s="2">
        <v>16</v>
      </c>
      <c r="F10" s="2">
        <v>120</v>
      </c>
      <c r="G10" s="2" t="s">
        <v>214</v>
      </c>
      <c r="J10" s="2" t="s">
        <v>377</v>
      </c>
      <c r="K10" s="3" t="s">
        <v>378</v>
      </c>
    </row>
    <row r="11" spans="2:19">
      <c r="B11" s="33" t="s">
        <v>192</v>
      </c>
      <c r="C11" s="35"/>
      <c r="D11" s="2">
        <v>20</v>
      </c>
      <c r="E11" s="2">
        <v>5.6</v>
      </c>
      <c r="F11" s="2"/>
      <c r="G11" s="2" t="s">
        <v>171</v>
      </c>
      <c r="I11" s="3" t="s">
        <v>379</v>
      </c>
      <c r="J11" s="2">
        <v>958</v>
      </c>
      <c r="K11" s="3">
        <v>66.099999999999994</v>
      </c>
    </row>
    <row r="12" spans="2:19">
      <c r="B12" s="33" t="s">
        <v>380</v>
      </c>
      <c r="C12" s="35"/>
      <c r="D12" s="2">
        <v>10</v>
      </c>
      <c r="E12" s="2">
        <v>4</v>
      </c>
      <c r="F12" s="2">
        <v>150</v>
      </c>
      <c r="G12" s="2" t="s">
        <v>195</v>
      </c>
      <c r="I12" s="3" t="s">
        <v>381</v>
      </c>
      <c r="J12" s="2">
        <v>650</v>
      </c>
      <c r="K12" s="3">
        <v>129.30000000000001</v>
      </c>
    </row>
    <row r="13" spans="2:19">
      <c r="B13" s="33" t="s">
        <v>200</v>
      </c>
      <c r="C13" s="35"/>
      <c r="D13" s="2">
        <v>4</v>
      </c>
      <c r="E13" s="2">
        <v>1</v>
      </c>
      <c r="F13" s="2"/>
      <c r="G13" s="2" t="s">
        <v>195</v>
      </c>
      <c r="J13" s="3">
        <f t="shared" ref="J13:K13" si="0">SUM(J11:J12)</f>
        <v>1608</v>
      </c>
      <c r="K13" s="3">
        <f t="shared" si="0"/>
        <v>195.4</v>
      </c>
      <c r="L13" s="2"/>
    </row>
    <row r="14" spans="2:19">
      <c r="B14" s="33" t="s">
        <v>203</v>
      </c>
      <c r="C14" s="35"/>
      <c r="D14" s="2">
        <v>245</v>
      </c>
      <c r="E14" s="2">
        <v>0.5</v>
      </c>
      <c r="F14" s="2"/>
      <c r="G14" s="2" t="s">
        <v>204</v>
      </c>
    </row>
    <row r="15" spans="2:19">
      <c r="I15" s="45"/>
      <c r="J15" s="37"/>
      <c r="K15" s="37"/>
      <c r="L15" s="37"/>
      <c r="M15" s="37"/>
      <c r="N15" s="37"/>
      <c r="O15" s="37"/>
      <c r="P15" s="37"/>
      <c r="Q15" s="37"/>
      <c r="R15" s="37"/>
      <c r="S15" s="37"/>
    </row>
    <row r="16" spans="2:19">
      <c r="B16" s="38" t="s">
        <v>382</v>
      </c>
      <c r="C16" s="39"/>
      <c r="D16" s="12" t="s">
        <v>164</v>
      </c>
      <c r="E16" s="12" t="s">
        <v>165</v>
      </c>
      <c r="F16" s="12" t="s">
        <v>166</v>
      </c>
      <c r="G16" s="13" t="s">
        <v>167</v>
      </c>
      <c r="H16" s="45"/>
      <c r="I16" s="37"/>
      <c r="J16" s="37"/>
      <c r="K16" s="37"/>
      <c r="L16" s="45"/>
      <c r="M16" s="37"/>
      <c r="N16" s="37"/>
      <c r="O16" s="37"/>
    </row>
    <row r="17" spans="2:24">
      <c r="B17" s="40" t="s">
        <v>211</v>
      </c>
      <c r="C17" s="41"/>
      <c r="D17" s="14">
        <v>28</v>
      </c>
      <c r="E17" s="6">
        <v>56</v>
      </c>
      <c r="F17" s="14">
        <v>150</v>
      </c>
      <c r="G17" s="14" t="s">
        <v>195</v>
      </c>
      <c r="H17" s="51"/>
      <c r="I17" s="37"/>
      <c r="J17" s="37"/>
      <c r="K17" s="37"/>
      <c r="L17" s="45"/>
      <c r="M17" s="37"/>
      <c r="N17" s="37"/>
      <c r="O17" s="37"/>
    </row>
    <row r="18" spans="2:24">
      <c r="B18" s="33" t="s">
        <v>383</v>
      </c>
      <c r="C18" s="35"/>
      <c r="D18" s="2">
        <v>225</v>
      </c>
      <c r="E18" s="3">
        <v>35</v>
      </c>
      <c r="F18" s="2"/>
      <c r="G18" s="2" t="s">
        <v>171</v>
      </c>
      <c r="H18" s="45"/>
      <c r="I18" s="37"/>
      <c r="J18" s="37"/>
      <c r="K18" s="37"/>
      <c r="L18" s="45"/>
      <c r="M18" s="37"/>
      <c r="N18" s="37"/>
      <c r="O18" s="37"/>
      <c r="Q18" s="5"/>
      <c r="R18" s="5"/>
      <c r="S18" s="5"/>
      <c r="T18" s="5"/>
    </row>
    <row r="19" spans="2:24">
      <c r="B19" s="33" t="s">
        <v>384</v>
      </c>
      <c r="C19" s="35"/>
      <c r="D19" s="2">
        <v>75</v>
      </c>
      <c r="E19" s="6">
        <v>14</v>
      </c>
      <c r="F19" s="2">
        <v>120</v>
      </c>
      <c r="G19" s="2" t="s">
        <v>214</v>
      </c>
      <c r="H19" s="45" t="s">
        <v>385</v>
      </c>
      <c r="I19" s="37"/>
      <c r="J19" s="37"/>
      <c r="K19" s="37"/>
      <c r="L19" s="45"/>
      <c r="M19" s="37"/>
      <c r="N19" s="37"/>
      <c r="O19" s="37"/>
      <c r="Q19" s="5"/>
      <c r="R19" s="5"/>
      <c r="S19" s="5"/>
      <c r="T19" s="5"/>
    </row>
    <row r="20" spans="2:24">
      <c r="B20" s="48" t="s">
        <v>219</v>
      </c>
      <c r="C20" s="35"/>
      <c r="D20" s="32">
        <v>250</v>
      </c>
      <c r="E20" s="32">
        <v>21</v>
      </c>
      <c r="F20" s="32"/>
      <c r="G20" s="32" t="s">
        <v>204</v>
      </c>
      <c r="H20" s="45" t="s">
        <v>386</v>
      </c>
      <c r="I20" s="37"/>
      <c r="J20" s="37"/>
      <c r="K20" s="37"/>
      <c r="L20" s="45"/>
      <c r="M20" s="37"/>
      <c r="N20" s="37"/>
      <c r="O20" s="37"/>
      <c r="Q20" s="5"/>
      <c r="R20" s="5"/>
      <c r="S20" s="5"/>
      <c r="T20" s="5"/>
    </row>
    <row r="21" spans="2:24" ht="15.75" customHeight="1">
      <c r="B21" s="33" t="s">
        <v>222</v>
      </c>
      <c r="C21" s="35"/>
      <c r="D21" s="2">
        <v>72</v>
      </c>
      <c r="E21" s="2">
        <v>3.3</v>
      </c>
      <c r="F21" s="2"/>
      <c r="G21" s="2" t="s">
        <v>179</v>
      </c>
      <c r="H21" s="45"/>
      <c r="I21" s="37"/>
      <c r="J21" s="37"/>
      <c r="K21" s="37"/>
      <c r="L21" s="45"/>
      <c r="M21" s="37"/>
      <c r="N21" s="37"/>
      <c r="O21" s="37"/>
      <c r="Q21" s="5"/>
      <c r="R21" s="5"/>
      <c r="S21" s="5"/>
      <c r="T21" s="5"/>
    </row>
    <row r="22" spans="2:24" ht="15.75" customHeight="1">
      <c r="B22" s="7"/>
      <c r="I22" s="45"/>
      <c r="J22" s="37"/>
      <c r="K22" s="37"/>
      <c r="L22" s="45"/>
      <c r="M22" s="37"/>
      <c r="N22" s="37"/>
      <c r="O22" s="37"/>
      <c r="P22" s="45"/>
      <c r="Q22" s="37"/>
      <c r="R22" s="37"/>
      <c r="S22" s="37"/>
      <c r="U22" s="5"/>
      <c r="V22" s="5"/>
      <c r="W22" s="5"/>
      <c r="X22" s="5"/>
    </row>
    <row r="23" spans="2:24" ht="15.75" customHeight="1">
      <c r="B23" s="38" t="s">
        <v>225</v>
      </c>
      <c r="C23" s="47"/>
      <c r="D23" s="12" t="s">
        <v>164</v>
      </c>
      <c r="E23" s="12" t="s">
        <v>165</v>
      </c>
      <c r="F23" s="12" t="s">
        <v>166</v>
      </c>
      <c r="G23" s="13" t="s">
        <v>167</v>
      </c>
      <c r="I23" s="52" t="s">
        <v>387</v>
      </c>
      <c r="J23" s="34"/>
      <c r="K23" s="35"/>
      <c r="L23" s="33" t="s">
        <v>388</v>
      </c>
      <c r="M23" s="34"/>
      <c r="N23" s="34"/>
      <c r="O23" s="35"/>
      <c r="P23" s="45" t="s">
        <v>389</v>
      </c>
      <c r="Q23" s="37"/>
      <c r="R23" s="37"/>
      <c r="S23" s="37"/>
      <c r="U23" s="5"/>
      <c r="V23" s="5"/>
      <c r="W23" s="5"/>
      <c r="X23" s="5"/>
    </row>
    <row r="24" spans="2:24" ht="15.75" customHeight="1">
      <c r="B24" s="40" t="s">
        <v>264</v>
      </c>
      <c r="C24" s="41"/>
      <c r="D24" s="2" t="s">
        <v>390</v>
      </c>
      <c r="E24" s="2">
        <v>33</v>
      </c>
      <c r="F24" s="2">
        <v>120</v>
      </c>
      <c r="G24" s="2" t="s">
        <v>190</v>
      </c>
      <c r="I24" s="33" t="s">
        <v>391</v>
      </c>
      <c r="J24" s="34"/>
      <c r="K24" s="35"/>
      <c r="L24" s="33">
        <v>9</v>
      </c>
      <c r="M24" s="34"/>
      <c r="N24" s="34"/>
      <c r="O24" s="35"/>
      <c r="P24" s="45"/>
      <c r="Q24" s="37"/>
      <c r="R24" s="37"/>
      <c r="S24" s="37"/>
      <c r="U24" s="5"/>
      <c r="V24" s="5"/>
      <c r="W24" s="5"/>
      <c r="X24" s="5"/>
    </row>
    <row r="25" spans="2:24" ht="15.75" customHeight="1">
      <c r="B25" s="33" t="s">
        <v>178</v>
      </c>
      <c r="C25" s="35"/>
      <c r="D25" s="2" t="s">
        <v>392</v>
      </c>
      <c r="E25" s="2">
        <v>10</v>
      </c>
      <c r="F25" s="2"/>
      <c r="G25" s="2" t="s">
        <v>179</v>
      </c>
      <c r="I25" s="33" t="s">
        <v>393</v>
      </c>
      <c r="J25" s="34"/>
      <c r="K25" s="35"/>
      <c r="L25" s="33"/>
      <c r="M25" s="34"/>
      <c r="N25" s="34"/>
      <c r="O25" s="35"/>
      <c r="P25" s="45" t="s">
        <v>49</v>
      </c>
      <c r="Q25" s="37"/>
      <c r="R25" s="37"/>
      <c r="S25" s="37"/>
      <c r="U25" s="5"/>
      <c r="V25" s="5"/>
      <c r="W25" s="5"/>
      <c r="X25" s="5"/>
    </row>
    <row r="26" spans="2:24" ht="15.75" customHeight="1">
      <c r="B26" s="33" t="s">
        <v>228</v>
      </c>
      <c r="C26" s="35"/>
      <c r="D26" s="2" t="s">
        <v>394</v>
      </c>
      <c r="E26" s="2">
        <v>1</v>
      </c>
      <c r="F26" s="2">
        <v>150</v>
      </c>
      <c r="G26" s="2" t="s">
        <v>195</v>
      </c>
      <c r="I26" s="33" t="s">
        <v>395</v>
      </c>
      <c r="J26" s="34"/>
      <c r="K26" s="35"/>
      <c r="L26" s="33">
        <v>5</v>
      </c>
      <c r="M26" s="34"/>
      <c r="N26" s="34"/>
      <c r="O26" s="35"/>
      <c r="P26" s="45"/>
      <c r="Q26" s="37"/>
      <c r="R26" s="37"/>
      <c r="S26" s="37"/>
      <c r="U26" s="5"/>
      <c r="V26" s="5"/>
      <c r="W26" s="5"/>
      <c r="X26" s="5"/>
    </row>
    <row r="27" spans="2:24" ht="15.75" customHeight="1">
      <c r="B27" s="33" t="s">
        <v>230</v>
      </c>
      <c r="C27" s="35"/>
      <c r="D27" s="2">
        <v>120</v>
      </c>
      <c r="E27" s="2">
        <v>73</v>
      </c>
      <c r="F27" s="2"/>
      <c r="G27" s="2" t="s">
        <v>190</v>
      </c>
      <c r="I27" s="33" t="s">
        <v>396</v>
      </c>
      <c r="J27" s="34"/>
      <c r="K27" s="35"/>
      <c r="L27" s="33">
        <v>1</v>
      </c>
      <c r="M27" s="34"/>
      <c r="N27" s="34"/>
      <c r="O27" s="35"/>
      <c r="P27" s="45"/>
      <c r="Q27" s="37"/>
      <c r="R27" s="37"/>
      <c r="S27" s="37"/>
      <c r="U27" s="5"/>
      <c r="V27" s="5"/>
      <c r="W27" s="5"/>
      <c r="X27" s="5"/>
    </row>
    <row r="28" spans="2:24" ht="15.75" customHeight="1">
      <c r="B28" s="33"/>
      <c r="C28" s="35"/>
      <c r="D28" s="2"/>
      <c r="E28" s="2"/>
      <c r="F28" s="2"/>
      <c r="G28" s="2"/>
      <c r="I28" s="33"/>
      <c r="J28" s="34"/>
      <c r="K28" s="35"/>
      <c r="L28" s="61">
        <f>SUM(L24:L27)</f>
        <v>15</v>
      </c>
      <c r="M28" s="34"/>
      <c r="N28" s="34"/>
      <c r="O28" s="35"/>
      <c r="P28" s="45" t="s">
        <v>49</v>
      </c>
      <c r="Q28" s="37"/>
      <c r="R28" s="37"/>
      <c r="S28" s="37"/>
      <c r="U28" s="5"/>
      <c r="V28" s="5"/>
      <c r="W28" s="5"/>
      <c r="X28" s="5"/>
    </row>
    <row r="29" spans="2:24" ht="15.75" customHeight="1">
      <c r="B29" s="33"/>
      <c r="C29" s="35"/>
      <c r="D29" s="2"/>
      <c r="E29" s="2"/>
      <c r="F29" s="2"/>
      <c r="G29" s="2"/>
      <c r="I29" s="33" t="s">
        <v>397</v>
      </c>
      <c r="J29" s="34"/>
      <c r="K29" s="35"/>
      <c r="L29" s="33">
        <v>9</v>
      </c>
      <c r="M29" s="34"/>
      <c r="N29" s="34"/>
      <c r="O29" s="35"/>
      <c r="P29" s="45"/>
      <c r="Q29" s="37"/>
      <c r="R29" s="37"/>
      <c r="S29" s="37"/>
      <c r="U29" s="5"/>
      <c r="V29" s="5"/>
      <c r="W29" s="5"/>
      <c r="X29" s="5"/>
    </row>
    <row r="30" spans="2:24" ht="15.75" customHeight="1">
      <c r="B30" s="52" t="s">
        <v>240</v>
      </c>
      <c r="C30" s="35"/>
      <c r="D30" s="2"/>
      <c r="E30" s="2"/>
      <c r="F30" s="2"/>
      <c r="G30" s="2"/>
      <c r="I30" s="33" t="s">
        <v>398</v>
      </c>
      <c r="J30" s="34"/>
      <c r="K30" s="35"/>
      <c r="L30" s="33">
        <v>5</v>
      </c>
      <c r="M30" s="34"/>
      <c r="N30" s="34"/>
      <c r="O30" s="35"/>
      <c r="P30" s="45"/>
      <c r="Q30" s="37"/>
      <c r="R30" s="37"/>
      <c r="S30" s="37"/>
      <c r="U30" s="5"/>
      <c r="V30" s="5"/>
      <c r="W30" s="5"/>
      <c r="X30" s="5"/>
    </row>
    <row r="31" spans="2:24" ht="15.75" customHeight="1">
      <c r="B31" s="33" t="s">
        <v>242</v>
      </c>
      <c r="C31" s="35"/>
      <c r="D31" s="2"/>
      <c r="E31" s="2"/>
      <c r="F31" s="2"/>
      <c r="G31" s="2">
        <v>0</v>
      </c>
      <c r="I31" s="33" t="s">
        <v>395</v>
      </c>
      <c r="J31" s="34"/>
      <c r="K31" s="35"/>
      <c r="L31" s="33">
        <v>5</v>
      </c>
      <c r="M31" s="34"/>
      <c r="N31" s="34"/>
      <c r="O31" s="35"/>
      <c r="P31" s="45"/>
      <c r="Q31" s="37"/>
      <c r="R31" s="37"/>
      <c r="S31" s="37"/>
      <c r="U31" s="5"/>
      <c r="V31" s="5"/>
      <c r="W31" s="5"/>
      <c r="X31" s="5"/>
    </row>
    <row r="32" spans="2:24" ht="15.75" customHeight="1">
      <c r="B32" s="33" t="s">
        <v>211</v>
      </c>
      <c r="C32" s="35"/>
      <c r="D32" s="14" t="s">
        <v>399</v>
      </c>
      <c r="E32" s="14">
        <v>1</v>
      </c>
      <c r="F32" s="14">
        <v>150</v>
      </c>
      <c r="G32" s="14" t="s">
        <v>195</v>
      </c>
      <c r="I32" s="33" t="s">
        <v>396</v>
      </c>
      <c r="J32" s="34"/>
      <c r="K32" s="35"/>
      <c r="L32" s="33">
        <v>1</v>
      </c>
      <c r="M32" s="34"/>
      <c r="N32" s="34"/>
      <c r="O32" s="35"/>
      <c r="P32" s="45"/>
      <c r="Q32" s="37"/>
      <c r="R32" s="37"/>
      <c r="S32" s="37"/>
      <c r="U32" s="5"/>
      <c r="V32" s="5"/>
      <c r="W32" s="5"/>
      <c r="X32" s="5"/>
    </row>
    <row r="33" spans="2:24" ht="15.75" customHeight="1">
      <c r="B33" s="52" t="s">
        <v>400</v>
      </c>
      <c r="C33" s="35"/>
      <c r="D33" s="2"/>
      <c r="E33" s="2"/>
      <c r="F33" s="2"/>
      <c r="G33" s="2"/>
      <c r="I33" s="33"/>
      <c r="J33" s="34"/>
      <c r="K33" s="35"/>
      <c r="L33" s="61">
        <f>SUM(L29:L32)</f>
        <v>20</v>
      </c>
      <c r="M33" s="34"/>
      <c r="N33" s="34"/>
      <c r="O33" s="35"/>
      <c r="P33" s="45"/>
      <c r="Q33" s="37"/>
      <c r="R33" s="37"/>
      <c r="S33" s="37"/>
      <c r="U33" s="5"/>
      <c r="V33" s="5"/>
      <c r="W33" s="5"/>
      <c r="X33" s="5"/>
    </row>
    <row r="34" spans="2:24" ht="15.75" customHeight="1">
      <c r="B34" s="33" t="s">
        <v>255</v>
      </c>
      <c r="C34" s="35"/>
      <c r="D34" s="2" t="s">
        <v>401</v>
      </c>
      <c r="E34" s="2">
        <v>50</v>
      </c>
      <c r="F34" s="2">
        <v>150</v>
      </c>
      <c r="G34" s="2" t="s">
        <v>402</v>
      </c>
      <c r="I34" s="33" t="s">
        <v>403</v>
      </c>
      <c r="J34" s="34"/>
      <c r="K34" s="35"/>
      <c r="L34" s="33">
        <v>9</v>
      </c>
      <c r="M34" s="34"/>
      <c r="N34" s="34"/>
      <c r="O34" s="35"/>
      <c r="P34" s="45"/>
      <c r="Q34" s="37"/>
      <c r="R34" s="37"/>
      <c r="S34" s="37"/>
      <c r="U34" s="5"/>
      <c r="V34" s="5"/>
      <c r="W34" s="5"/>
      <c r="X34" s="5"/>
    </row>
    <row r="35" spans="2:24" ht="15.75" customHeight="1">
      <c r="B35" s="33"/>
      <c r="C35" s="35"/>
      <c r="D35" s="2"/>
      <c r="E35" s="2"/>
      <c r="F35" s="2"/>
      <c r="G35" s="2"/>
      <c r="I35" s="33" t="s">
        <v>398</v>
      </c>
      <c r="J35" s="34"/>
      <c r="K35" s="35"/>
      <c r="L35" s="33">
        <v>6</v>
      </c>
      <c r="M35" s="34"/>
      <c r="N35" s="34"/>
      <c r="O35" s="35"/>
      <c r="U35" s="5"/>
      <c r="V35" s="5"/>
      <c r="W35" s="5"/>
      <c r="X35" s="5"/>
    </row>
    <row r="36" spans="2:24" ht="15.75" customHeight="1">
      <c r="B36" s="33"/>
      <c r="C36" s="35"/>
      <c r="D36" s="2"/>
      <c r="E36" s="2"/>
      <c r="F36" s="2"/>
      <c r="G36" s="2"/>
      <c r="I36" s="33" t="s">
        <v>395</v>
      </c>
      <c r="J36" s="34"/>
      <c r="K36" s="35"/>
      <c r="L36" s="33">
        <v>5</v>
      </c>
      <c r="M36" s="34"/>
      <c r="N36" s="34"/>
      <c r="O36" s="35"/>
      <c r="U36" s="5"/>
      <c r="V36" s="5"/>
      <c r="W36" s="5"/>
      <c r="X36" s="5"/>
    </row>
    <row r="37" spans="2:24" ht="15.75" customHeight="1">
      <c r="B37" s="33"/>
      <c r="C37" s="35"/>
      <c r="D37" s="2"/>
      <c r="E37" s="2"/>
      <c r="F37" s="2"/>
      <c r="G37" s="2"/>
      <c r="I37" s="33" t="s">
        <v>396</v>
      </c>
      <c r="J37" s="34"/>
      <c r="K37" s="35"/>
      <c r="L37" s="33">
        <v>1</v>
      </c>
      <c r="M37" s="34"/>
      <c r="N37" s="34"/>
      <c r="O37" s="35"/>
    </row>
    <row r="38" spans="2:24" ht="15.75" customHeight="1">
      <c r="B38" s="33"/>
      <c r="C38" s="35"/>
      <c r="D38" s="2"/>
      <c r="E38" s="2"/>
      <c r="F38" s="2"/>
      <c r="G38" s="2"/>
      <c r="I38" s="33"/>
      <c r="J38" s="34"/>
      <c r="K38" s="35"/>
      <c r="L38" s="61">
        <f>SUM(L34:L37)</f>
        <v>21</v>
      </c>
      <c r="M38" s="34"/>
      <c r="N38" s="34"/>
      <c r="O38" s="35"/>
    </row>
    <row r="39" spans="2:24" ht="15.75" customHeight="1">
      <c r="B39" s="52" t="s">
        <v>252</v>
      </c>
      <c r="C39" s="35"/>
      <c r="D39" s="2"/>
      <c r="E39" s="2"/>
      <c r="F39" s="2"/>
      <c r="G39" s="2"/>
      <c r="I39" s="33" t="s">
        <v>404</v>
      </c>
      <c r="J39" s="34"/>
      <c r="K39" s="35"/>
      <c r="L39" s="33">
        <v>9</v>
      </c>
      <c r="M39" s="34"/>
      <c r="N39" s="34"/>
      <c r="O39" s="35"/>
    </row>
    <row r="40" spans="2:24" ht="15.75" customHeight="1">
      <c r="B40" s="33" t="s">
        <v>253</v>
      </c>
      <c r="C40" s="35"/>
      <c r="D40" s="2" t="s">
        <v>405</v>
      </c>
      <c r="E40" s="2">
        <v>14</v>
      </c>
      <c r="F40" s="2"/>
      <c r="G40" s="2" t="s">
        <v>179</v>
      </c>
      <c r="I40" s="33" t="s">
        <v>406</v>
      </c>
      <c r="J40" s="34"/>
      <c r="K40" s="35"/>
      <c r="L40" s="33">
        <v>4</v>
      </c>
      <c r="M40" s="34"/>
      <c r="N40" s="34"/>
      <c r="O40" s="35"/>
    </row>
    <row r="41" spans="2:24" ht="15.75" customHeight="1">
      <c r="B41" s="33" t="s">
        <v>255</v>
      </c>
      <c r="C41" s="35"/>
      <c r="D41" s="2" t="s">
        <v>407</v>
      </c>
      <c r="E41" s="2">
        <v>20</v>
      </c>
      <c r="F41" s="2">
        <v>120</v>
      </c>
      <c r="G41" s="2" t="s">
        <v>214</v>
      </c>
      <c r="I41" s="33" t="s">
        <v>395</v>
      </c>
      <c r="J41" s="34"/>
      <c r="K41" s="35"/>
      <c r="L41" s="33">
        <v>5</v>
      </c>
      <c r="M41" s="34"/>
      <c r="N41" s="34"/>
      <c r="O41" s="35"/>
    </row>
    <row r="42" spans="2:24" ht="15.75" customHeight="1">
      <c r="B42" s="33" t="s">
        <v>230</v>
      </c>
      <c r="C42" s="35"/>
      <c r="D42" s="2"/>
      <c r="E42" s="2"/>
      <c r="F42" s="2"/>
      <c r="G42" s="2">
        <v>0</v>
      </c>
      <c r="I42" s="33" t="s">
        <v>396</v>
      </c>
      <c r="J42" s="34"/>
      <c r="K42" s="35"/>
      <c r="L42" s="33">
        <v>1</v>
      </c>
      <c r="M42" s="34"/>
      <c r="N42" s="34"/>
      <c r="O42" s="35"/>
    </row>
    <row r="43" spans="2:24" ht="15.75" customHeight="1">
      <c r="B43" s="33" t="s">
        <v>203</v>
      </c>
      <c r="C43" s="35"/>
      <c r="D43" s="2"/>
      <c r="E43" s="2">
        <v>0</v>
      </c>
      <c r="F43" s="2"/>
      <c r="G43" s="2"/>
      <c r="I43" s="33"/>
      <c r="J43" s="34"/>
      <c r="K43" s="35"/>
      <c r="L43" s="61">
        <f>SUM(L39:L42)</f>
        <v>19</v>
      </c>
      <c r="M43" s="34"/>
      <c r="N43" s="34"/>
      <c r="O43" s="35"/>
    </row>
    <row r="44" spans="2:24" ht="15.75" customHeight="1">
      <c r="B44" s="52" t="s">
        <v>258</v>
      </c>
      <c r="C44" s="35"/>
      <c r="D44" s="2"/>
      <c r="E44" s="2"/>
      <c r="F44" s="2"/>
      <c r="G44" s="2"/>
      <c r="I44" s="33" t="s">
        <v>408</v>
      </c>
      <c r="J44" s="34"/>
      <c r="K44" s="35"/>
      <c r="L44" s="33">
        <v>9</v>
      </c>
      <c r="M44" s="34"/>
      <c r="N44" s="34"/>
      <c r="O44" s="35"/>
    </row>
    <row r="45" spans="2:24" ht="15.75" customHeight="1">
      <c r="B45" s="33" t="s">
        <v>259</v>
      </c>
      <c r="C45" s="35"/>
      <c r="D45" s="2" t="s">
        <v>409</v>
      </c>
      <c r="E45" s="2">
        <v>72</v>
      </c>
      <c r="F45" s="2"/>
      <c r="G45" s="2" t="s">
        <v>195</v>
      </c>
      <c r="I45" s="33" t="s">
        <v>398</v>
      </c>
      <c r="J45" s="34"/>
      <c r="K45" s="35"/>
      <c r="L45" s="33">
        <v>6</v>
      </c>
      <c r="M45" s="34"/>
      <c r="N45" s="34"/>
      <c r="O45" s="35"/>
    </row>
    <row r="46" spans="2:24" ht="15.75" customHeight="1">
      <c r="B46" s="33" t="s">
        <v>242</v>
      </c>
      <c r="C46" s="35"/>
      <c r="D46" s="2"/>
      <c r="E46" s="2"/>
      <c r="F46" s="2"/>
      <c r="G46" s="2"/>
      <c r="I46" s="33" t="s">
        <v>395</v>
      </c>
      <c r="J46" s="34"/>
      <c r="K46" s="35"/>
      <c r="L46" s="33">
        <v>5</v>
      </c>
      <c r="M46" s="34"/>
      <c r="N46" s="34"/>
      <c r="O46" s="35"/>
    </row>
    <row r="47" spans="2:24" ht="15.75" customHeight="1">
      <c r="B47" s="52" t="s">
        <v>261</v>
      </c>
      <c r="C47" s="35"/>
      <c r="D47" s="2"/>
      <c r="E47" s="2"/>
      <c r="F47" s="2"/>
      <c r="G47" s="2"/>
      <c r="I47" s="33" t="s">
        <v>396</v>
      </c>
      <c r="J47" s="34"/>
      <c r="K47" s="35"/>
      <c r="L47" s="33">
        <v>1</v>
      </c>
      <c r="M47" s="34"/>
      <c r="N47" s="34"/>
      <c r="O47" s="35"/>
    </row>
    <row r="48" spans="2:24" ht="15.75" customHeight="1">
      <c r="B48" s="33" t="s">
        <v>242</v>
      </c>
      <c r="C48" s="35"/>
      <c r="D48" s="2"/>
      <c r="E48" s="2"/>
      <c r="F48" s="2"/>
      <c r="G48" s="2"/>
      <c r="I48" s="33"/>
      <c r="J48" s="34"/>
      <c r="K48" s="35"/>
      <c r="L48" s="61">
        <f>SUM(L44:L47)</f>
        <v>21</v>
      </c>
      <c r="M48" s="34"/>
      <c r="N48" s="34"/>
      <c r="O48" s="35"/>
    </row>
    <row r="49" spans="2:15" ht="15.75" customHeight="1">
      <c r="B49" s="33" t="s">
        <v>262</v>
      </c>
      <c r="C49" s="35"/>
      <c r="D49" s="2" t="s">
        <v>409</v>
      </c>
      <c r="E49" s="2">
        <v>28</v>
      </c>
      <c r="F49" s="2"/>
      <c r="G49" s="2" t="s">
        <v>263</v>
      </c>
      <c r="I49" s="45"/>
      <c r="J49" s="37"/>
      <c r="K49" s="37"/>
      <c r="L49" s="45"/>
      <c r="M49" s="37"/>
      <c r="N49" s="37"/>
      <c r="O49" s="37"/>
    </row>
    <row r="50" spans="2:15" ht="15.75" customHeight="1">
      <c r="B50" s="33" t="s">
        <v>410</v>
      </c>
      <c r="C50" s="35"/>
      <c r="D50" s="2" t="s">
        <v>411</v>
      </c>
      <c r="E50" s="2">
        <v>4</v>
      </c>
      <c r="F50" s="2"/>
      <c r="G50" s="2" t="s">
        <v>179</v>
      </c>
      <c r="I50" s="33" t="s">
        <v>412</v>
      </c>
      <c r="J50" s="34"/>
      <c r="K50" s="35"/>
      <c r="L50" s="33">
        <v>9</v>
      </c>
      <c r="M50" s="34"/>
      <c r="N50" s="34"/>
      <c r="O50" s="35"/>
    </row>
    <row r="51" spans="2:15" ht="15.75" customHeight="1">
      <c r="B51" s="33" t="s">
        <v>21</v>
      </c>
      <c r="C51" s="35"/>
      <c r="D51" s="2" t="s">
        <v>413</v>
      </c>
      <c r="E51" s="2">
        <v>4</v>
      </c>
      <c r="F51" s="2"/>
      <c r="G51" s="2"/>
      <c r="I51" s="33" t="s">
        <v>393</v>
      </c>
      <c r="J51" s="34"/>
      <c r="K51" s="35"/>
      <c r="L51" s="33">
        <v>4</v>
      </c>
      <c r="M51" s="34"/>
      <c r="N51" s="34"/>
      <c r="O51" s="35"/>
    </row>
    <row r="52" spans="2:15" ht="15.75" customHeight="1">
      <c r="B52" s="33" t="s">
        <v>264</v>
      </c>
      <c r="C52" s="35"/>
      <c r="D52" s="2" t="s">
        <v>414</v>
      </c>
      <c r="E52" s="2">
        <v>7</v>
      </c>
      <c r="F52" s="2"/>
      <c r="G52" s="2" t="s">
        <v>265</v>
      </c>
      <c r="I52" s="33" t="s">
        <v>395</v>
      </c>
      <c r="J52" s="34"/>
      <c r="K52" s="35"/>
      <c r="L52" s="33">
        <v>5</v>
      </c>
      <c r="M52" s="34"/>
      <c r="N52" s="34"/>
      <c r="O52" s="35"/>
    </row>
    <row r="53" spans="2:15" ht="15.75" customHeight="1">
      <c r="B53" s="33" t="s">
        <v>267</v>
      </c>
      <c r="C53" s="35"/>
      <c r="D53" s="2" t="s">
        <v>415</v>
      </c>
      <c r="E53" s="2">
        <v>0.3</v>
      </c>
      <c r="F53" s="2"/>
      <c r="G53" s="2"/>
      <c r="I53" s="33" t="s">
        <v>396</v>
      </c>
      <c r="J53" s="34"/>
      <c r="K53" s="35"/>
      <c r="L53" s="33">
        <v>1</v>
      </c>
      <c r="M53" s="34"/>
      <c r="N53" s="34"/>
      <c r="O53" s="35"/>
    </row>
    <row r="54" spans="2:15" ht="15.75" customHeight="1">
      <c r="B54" s="33" t="s">
        <v>203</v>
      </c>
      <c r="C54" s="35"/>
      <c r="D54" s="2"/>
      <c r="E54" s="2">
        <v>0</v>
      </c>
      <c r="F54" s="2"/>
      <c r="G54" s="2"/>
      <c r="I54" s="33"/>
      <c r="J54" s="34"/>
      <c r="K54" s="35"/>
      <c r="L54" s="61">
        <f>SUM(L50:L53)</f>
        <v>19</v>
      </c>
      <c r="M54" s="34"/>
      <c r="N54" s="34"/>
      <c r="O54" s="35"/>
    </row>
    <row r="55" spans="2:15" ht="15.75" customHeight="1">
      <c r="B55" s="52" t="s">
        <v>268</v>
      </c>
      <c r="C55" s="35"/>
      <c r="D55" s="2"/>
      <c r="E55" s="2"/>
      <c r="F55" s="2"/>
      <c r="G55" s="2"/>
      <c r="I55" s="33" t="s">
        <v>416</v>
      </c>
      <c r="J55" s="34"/>
      <c r="K55" s="35"/>
      <c r="L55" s="33">
        <v>9</v>
      </c>
      <c r="M55" s="34"/>
      <c r="N55" s="34"/>
      <c r="O55" s="35"/>
    </row>
    <row r="56" spans="2:15" ht="15.75" customHeight="1">
      <c r="B56" s="33" t="s">
        <v>230</v>
      </c>
      <c r="C56" s="35"/>
      <c r="D56" s="2"/>
      <c r="E56" s="2"/>
      <c r="F56" s="2"/>
      <c r="G56" s="2">
        <v>0</v>
      </c>
      <c r="I56" s="33" t="s">
        <v>398</v>
      </c>
      <c r="J56" s="34"/>
      <c r="K56" s="35"/>
      <c r="L56" s="33">
        <v>6</v>
      </c>
      <c r="M56" s="34"/>
      <c r="N56" s="34"/>
      <c r="O56" s="35"/>
    </row>
    <row r="57" spans="2:15" ht="15.75" customHeight="1">
      <c r="B57" s="33" t="s">
        <v>262</v>
      </c>
      <c r="C57" s="35"/>
      <c r="D57" s="2" t="s">
        <v>409</v>
      </c>
      <c r="E57" s="2">
        <v>28</v>
      </c>
      <c r="F57" s="2"/>
      <c r="G57" s="2" t="s">
        <v>263</v>
      </c>
      <c r="I57" s="33" t="s">
        <v>395</v>
      </c>
      <c r="J57" s="34"/>
      <c r="K57" s="35"/>
      <c r="L57" s="33">
        <v>5</v>
      </c>
      <c r="M57" s="34"/>
      <c r="N57" s="34"/>
      <c r="O57" s="35"/>
    </row>
    <row r="58" spans="2:15" ht="15.75" customHeight="1">
      <c r="B58" s="33" t="s">
        <v>255</v>
      </c>
      <c r="C58" s="35"/>
      <c r="D58" s="2" t="s">
        <v>401</v>
      </c>
      <c r="E58" s="2">
        <v>50</v>
      </c>
      <c r="F58" s="2"/>
      <c r="G58" s="2" t="s">
        <v>270</v>
      </c>
      <c r="I58" s="33" t="s">
        <v>396</v>
      </c>
      <c r="J58" s="34"/>
      <c r="K58" s="35"/>
      <c r="L58" s="33">
        <v>1</v>
      </c>
      <c r="M58" s="34"/>
      <c r="N58" s="34"/>
      <c r="O58" s="35"/>
    </row>
    <row r="59" spans="2:15" ht="15.75" customHeight="1">
      <c r="B59" s="52" t="s">
        <v>271</v>
      </c>
      <c r="C59" s="35"/>
      <c r="D59" s="2"/>
      <c r="E59" s="2"/>
      <c r="F59" s="2"/>
      <c r="G59" s="2"/>
      <c r="I59" s="33"/>
      <c r="J59" s="34"/>
      <c r="K59" s="35"/>
      <c r="L59" s="61">
        <f>SUM(L55:L58)</f>
        <v>21</v>
      </c>
      <c r="M59" s="34"/>
      <c r="N59" s="34"/>
      <c r="O59" s="35"/>
    </row>
    <row r="60" spans="2:15" ht="15.75" customHeight="1">
      <c r="B60" s="33" t="s">
        <v>272</v>
      </c>
      <c r="C60" s="35"/>
      <c r="D60" s="2">
        <v>14</v>
      </c>
      <c r="E60" s="2">
        <v>3</v>
      </c>
      <c r="F60" s="2"/>
      <c r="G60" s="2" t="s">
        <v>195</v>
      </c>
      <c r="I60" s="33" t="s">
        <v>417</v>
      </c>
      <c r="J60" s="34"/>
      <c r="K60" s="35"/>
      <c r="L60" s="33">
        <v>9</v>
      </c>
      <c r="M60" s="34"/>
      <c r="N60" s="34"/>
      <c r="O60" s="35"/>
    </row>
    <row r="61" spans="2:15" ht="15.75" customHeight="1">
      <c r="B61" s="33" t="s">
        <v>203</v>
      </c>
      <c r="C61" s="35"/>
      <c r="D61" s="2"/>
      <c r="E61" s="2">
        <v>0</v>
      </c>
      <c r="F61" s="2"/>
      <c r="G61" s="2"/>
      <c r="I61" s="33" t="s">
        <v>393</v>
      </c>
      <c r="J61" s="34"/>
      <c r="K61" s="35"/>
      <c r="L61" s="33">
        <v>5</v>
      </c>
      <c r="M61" s="34"/>
      <c r="N61" s="34"/>
      <c r="O61" s="35"/>
    </row>
    <row r="62" spans="2:15" ht="15.75" customHeight="1">
      <c r="B62" s="33" t="s">
        <v>273</v>
      </c>
      <c r="C62" s="35"/>
      <c r="D62" s="2"/>
      <c r="E62" s="2"/>
      <c r="F62" s="2"/>
      <c r="G62" s="2"/>
      <c r="I62" s="33" t="s">
        <v>395</v>
      </c>
      <c r="J62" s="34"/>
      <c r="K62" s="35"/>
      <c r="L62" s="33">
        <v>5</v>
      </c>
      <c r="M62" s="34"/>
      <c r="N62" s="34"/>
      <c r="O62" s="35"/>
    </row>
    <row r="63" spans="2:15" ht="15.75" customHeight="1">
      <c r="B63" s="33" t="s">
        <v>274</v>
      </c>
      <c r="C63" s="35"/>
      <c r="D63" s="2">
        <v>48</v>
      </c>
      <c r="E63" s="2">
        <v>56</v>
      </c>
      <c r="F63" s="2"/>
      <c r="G63" s="2" t="s">
        <v>190</v>
      </c>
      <c r="I63" s="33" t="s">
        <v>396</v>
      </c>
      <c r="J63" s="34"/>
      <c r="K63" s="35"/>
      <c r="L63" s="33">
        <v>1</v>
      </c>
      <c r="M63" s="34"/>
      <c r="N63" s="34"/>
      <c r="O63" s="35"/>
    </row>
    <row r="64" spans="2:15" ht="15.75" customHeight="1">
      <c r="B64" s="52" t="s">
        <v>276</v>
      </c>
      <c r="C64" s="35"/>
      <c r="D64" s="2"/>
      <c r="E64" s="2"/>
      <c r="F64" s="2"/>
      <c r="G64" s="2"/>
      <c r="I64" s="33"/>
      <c r="J64" s="34"/>
      <c r="K64" s="35"/>
      <c r="L64" s="61">
        <f>SUM(L60:L63)</f>
        <v>20</v>
      </c>
      <c r="M64" s="34"/>
      <c r="N64" s="34"/>
      <c r="O64" s="35"/>
    </row>
    <row r="65" spans="2:15" ht="15.75" customHeight="1">
      <c r="B65" s="53" t="s">
        <v>219</v>
      </c>
      <c r="C65" s="35"/>
      <c r="D65" s="19" t="s">
        <v>418</v>
      </c>
      <c r="E65" s="19">
        <v>5</v>
      </c>
      <c r="F65" s="2"/>
      <c r="G65" s="2"/>
      <c r="I65" s="33" t="s">
        <v>419</v>
      </c>
      <c r="J65" s="34"/>
      <c r="K65" s="35"/>
      <c r="L65" s="33">
        <v>9</v>
      </c>
      <c r="M65" s="34"/>
      <c r="N65" s="34"/>
      <c r="O65" s="35"/>
    </row>
    <row r="66" spans="2:15" ht="15.75" customHeight="1">
      <c r="B66" s="33" t="s">
        <v>277</v>
      </c>
      <c r="C66" s="35"/>
      <c r="D66" s="2">
        <v>14</v>
      </c>
      <c r="E66" s="2">
        <v>2.5</v>
      </c>
      <c r="F66" s="2"/>
      <c r="G66" s="2" t="s">
        <v>278</v>
      </c>
      <c r="I66" s="33" t="s">
        <v>393</v>
      </c>
      <c r="J66" s="34"/>
      <c r="K66" s="35"/>
      <c r="L66" s="33">
        <v>4</v>
      </c>
      <c r="M66" s="34"/>
      <c r="N66" s="34"/>
      <c r="O66" s="35"/>
    </row>
    <row r="67" spans="2:15" ht="15.75" customHeight="1">
      <c r="B67" s="33" t="s">
        <v>203</v>
      </c>
      <c r="C67" s="35"/>
      <c r="D67" s="2"/>
      <c r="E67" s="2">
        <v>0.13</v>
      </c>
      <c r="F67" s="2"/>
      <c r="G67" s="2"/>
      <c r="I67" s="33" t="s">
        <v>395</v>
      </c>
      <c r="J67" s="34"/>
      <c r="K67" s="35"/>
      <c r="L67" s="33">
        <v>5</v>
      </c>
      <c r="M67" s="34"/>
      <c r="N67" s="34"/>
      <c r="O67" s="35"/>
    </row>
    <row r="68" spans="2:15" ht="15.75" customHeight="1">
      <c r="B68" s="33" t="s">
        <v>242</v>
      </c>
      <c r="C68" s="35"/>
      <c r="D68" s="2"/>
      <c r="E68" s="2"/>
      <c r="F68" s="2"/>
      <c r="G68" s="2"/>
      <c r="I68" s="33" t="s">
        <v>396</v>
      </c>
      <c r="J68" s="34"/>
      <c r="K68" s="35"/>
      <c r="L68" s="33">
        <v>1</v>
      </c>
      <c r="M68" s="34"/>
      <c r="N68" s="34"/>
      <c r="O68" s="35"/>
    </row>
    <row r="69" spans="2:15" ht="15.75" customHeight="1">
      <c r="B69" s="33" t="s">
        <v>279</v>
      </c>
      <c r="C69" s="35"/>
      <c r="D69" s="2" t="s">
        <v>420</v>
      </c>
      <c r="E69" s="2">
        <v>9.6</v>
      </c>
      <c r="F69" s="2"/>
      <c r="G69" s="2"/>
      <c r="I69" s="33"/>
      <c r="J69" s="34"/>
      <c r="K69" s="35"/>
      <c r="L69" s="61">
        <f>SUM(L65:L68)</f>
        <v>19</v>
      </c>
      <c r="M69" s="34"/>
      <c r="N69" s="34"/>
      <c r="O69" s="35"/>
    </row>
    <row r="70" spans="2:15" ht="15.75" customHeight="1">
      <c r="B70" s="52" t="s">
        <v>281</v>
      </c>
      <c r="C70" s="35"/>
      <c r="D70" s="2"/>
      <c r="E70" s="2"/>
      <c r="F70" s="2"/>
      <c r="G70" s="2"/>
      <c r="I70" s="33" t="s">
        <v>421</v>
      </c>
      <c r="J70" s="34"/>
      <c r="K70" s="35"/>
      <c r="L70" s="33">
        <v>9</v>
      </c>
      <c r="M70" s="34"/>
      <c r="N70" s="34"/>
      <c r="O70" s="35"/>
    </row>
    <row r="71" spans="2:15" ht="15.75" customHeight="1">
      <c r="B71" s="33" t="s">
        <v>283</v>
      </c>
      <c r="C71" s="35"/>
      <c r="D71" s="2" t="s">
        <v>422</v>
      </c>
      <c r="E71" s="2">
        <v>8.5</v>
      </c>
      <c r="F71" s="2"/>
      <c r="G71" s="2" t="s">
        <v>190</v>
      </c>
      <c r="I71" s="33" t="s">
        <v>393</v>
      </c>
      <c r="J71" s="34"/>
      <c r="K71" s="35"/>
      <c r="L71" s="33">
        <v>4</v>
      </c>
      <c r="M71" s="34"/>
      <c r="N71" s="34"/>
      <c r="O71" s="35"/>
    </row>
    <row r="72" spans="2:15" ht="15.75" customHeight="1">
      <c r="B72" s="33" t="s">
        <v>215</v>
      </c>
      <c r="C72" s="35"/>
      <c r="D72" s="2" t="s">
        <v>423</v>
      </c>
      <c r="E72" s="2">
        <v>1.25</v>
      </c>
      <c r="F72" s="2"/>
      <c r="G72" s="2"/>
      <c r="I72" s="33" t="s">
        <v>395</v>
      </c>
      <c r="J72" s="34"/>
      <c r="K72" s="35"/>
      <c r="L72" s="33">
        <v>5</v>
      </c>
      <c r="M72" s="34"/>
      <c r="N72" s="34"/>
      <c r="O72" s="35"/>
    </row>
    <row r="73" spans="2:15" ht="15.75" customHeight="1">
      <c r="B73" s="33" t="s">
        <v>248</v>
      </c>
      <c r="C73" s="35"/>
      <c r="D73" s="2" t="s">
        <v>424</v>
      </c>
      <c r="E73" s="2">
        <v>0.25</v>
      </c>
      <c r="F73" s="2"/>
      <c r="G73" s="2"/>
      <c r="I73" s="33" t="s">
        <v>396</v>
      </c>
      <c r="J73" s="34"/>
      <c r="K73" s="35"/>
      <c r="L73" s="33">
        <v>1</v>
      </c>
      <c r="M73" s="34"/>
      <c r="N73" s="34"/>
      <c r="O73" s="35"/>
    </row>
    <row r="74" spans="2:15" ht="15.75" customHeight="1">
      <c r="B74" s="33" t="s">
        <v>285</v>
      </c>
      <c r="C74" s="35"/>
      <c r="D74" s="2" t="s">
        <v>411</v>
      </c>
      <c r="E74" s="2">
        <v>6</v>
      </c>
      <c r="F74" s="2"/>
      <c r="G74" s="2"/>
      <c r="I74" s="33"/>
      <c r="J74" s="34"/>
      <c r="K74" s="35"/>
      <c r="L74" s="61">
        <f>SUM(L70:L73)</f>
        <v>19</v>
      </c>
      <c r="M74" s="34"/>
      <c r="N74" s="34"/>
      <c r="O74" s="35"/>
    </row>
    <row r="75" spans="2:15" ht="15.75" customHeight="1">
      <c r="B75" s="33" t="s">
        <v>230</v>
      </c>
      <c r="C75" s="35"/>
      <c r="D75" s="2"/>
      <c r="E75" s="2"/>
      <c r="F75" s="2"/>
      <c r="G75" s="2"/>
      <c r="I75" s="45"/>
      <c r="J75" s="37"/>
      <c r="K75" s="37"/>
      <c r="L75" s="45"/>
      <c r="M75" s="37"/>
      <c r="N75" s="37"/>
      <c r="O75" s="37"/>
    </row>
    <row r="76" spans="2:15" ht="15.75" customHeight="1">
      <c r="B76" s="33" t="s">
        <v>286</v>
      </c>
      <c r="C76" s="35"/>
      <c r="D76" s="2" t="s">
        <v>425</v>
      </c>
      <c r="E76" s="2">
        <v>24</v>
      </c>
      <c r="F76" s="2"/>
      <c r="G76" s="2" t="s">
        <v>195</v>
      </c>
      <c r="I76" s="33" t="s">
        <v>426</v>
      </c>
      <c r="J76" s="34"/>
      <c r="K76" s="35"/>
      <c r="L76" s="33">
        <v>9</v>
      </c>
      <c r="M76" s="34"/>
      <c r="N76" s="34"/>
      <c r="O76" s="35"/>
    </row>
    <row r="77" spans="2:15" ht="15.75" customHeight="1">
      <c r="B77" s="52" t="s">
        <v>287</v>
      </c>
      <c r="C77" s="35"/>
      <c r="D77" s="2"/>
      <c r="E77" s="2"/>
      <c r="F77" s="2"/>
      <c r="G77" s="2"/>
      <c r="I77" s="33" t="s">
        <v>393</v>
      </c>
      <c r="J77" s="34"/>
      <c r="K77" s="35"/>
      <c r="L77" s="33">
        <v>7</v>
      </c>
      <c r="M77" s="34"/>
      <c r="N77" s="34"/>
      <c r="O77" s="35"/>
    </row>
    <row r="78" spans="2:15" ht="15.75" customHeight="1">
      <c r="B78" s="33" t="s">
        <v>287</v>
      </c>
      <c r="C78" s="35"/>
      <c r="D78" s="2" t="s">
        <v>427</v>
      </c>
      <c r="E78" s="2">
        <v>210</v>
      </c>
      <c r="F78" s="2"/>
      <c r="G78" s="2"/>
      <c r="I78" s="33" t="s">
        <v>395</v>
      </c>
      <c r="J78" s="34"/>
      <c r="K78" s="35"/>
      <c r="L78" s="33">
        <v>5</v>
      </c>
      <c r="M78" s="34"/>
      <c r="N78" s="34"/>
      <c r="O78" s="35"/>
    </row>
    <row r="79" spans="2:15" ht="15.75" customHeight="1">
      <c r="B79" s="33" t="s">
        <v>230</v>
      </c>
      <c r="C79" s="35"/>
      <c r="D79" s="2"/>
      <c r="E79" s="2"/>
      <c r="F79" s="2"/>
      <c r="G79" s="2"/>
      <c r="I79" s="33" t="s">
        <v>396</v>
      </c>
      <c r="J79" s="34"/>
      <c r="K79" s="35"/>
      <c r="L79" s="33">
        <v>1</v>
      </c>
      <c r="M79" s="34"/>
      <c r="N79" s="34"/>
      <c r="O79" s="35"/>
    </row>
    <row r="80" spans="2:15" ht="15.75" customHeight="1">
      <c r="B80" s="52" t="s">
        <v>289</v>
      </c>
      <c r="C80" s="35"/>
      <c r="D80" s="2"/>
      <c r="E80" s="2"/>
      <c r="F80" s="2"/>
      <c r="G80" s="2"/>
      <c r="I80" s="33"/>
      <c r="J80" s="34"/>
      <c r="K80" s="35"/>
      <c r="L80" s="61">
        <f>SUM(L76:L79)</f>
        <v>22</v>
      </c>
      <c r="M80" s="34"/>
      <c r="N80" s="34"/>
      <c r="O80" s="35"/>
    </row>
    <row r="81" spans="2:15" ht="15.75" customHeight="1">
      <c r="B81" s="33" t="s">
        <v>428</v>
      </c>
      <c r="C81" s="35"/>
      <c r="D81" s="2" t="s">
        <v>429</v>
      </c>
      <c r="E81" s="2">
        <v>51</v>
      </c>
      <c r="F81" s="2"/>
      <c r="G81" s="2" t="s">
        <v>195</v>
      </c>
      <c r="I81" s="33" t="s">
        <v>430</v>
      </c>
      <c r="J81" s="34"/>
      <c r="K81" s="35"/>
      <c r="L81" s="33">
        <v>9</v>
      </c>
      <c r="M81" s="34"/>
      <c r="N81" s="34"/>
      <c r="O81" s="35"/>
    </row>
    <row r="82" spans="2:15" ht="15.75" customHeight="1">
      <c r="B82" s="33" t="s">
        <v>242</v>
      </c>
      <c r="C82" s="35"/>
      <c r="D82" s="2"/>
      <c r="E82" s="2"/>
      <c r="F82" s="2"/>
      <c r="G82" s="2"/>
      <c r="I82" s="33" t="s">
        <v>398</v>
      </c>
      <c r="J82" s="34"/>
      <c r="K82" s="35"/>
      <c r="L82" s="33">
        <v>6</v>
      </c>
      <c r="M82" s="34"/>
      <c r="N82" s="34"/>
      <c r="O82" s="35"/>
    </row>
    <row r="83" spans="2:15" ht="15.75" customHeight="1">
      <c r="B83" s="33" t="s">
        <v>292</v>
      </c>
      <c r="C83" s="35"/>
      <c r="D83" s="2" t="s">
        <v>431</v>
      </c>
      <c r="E83" s="2">
        <v>6</v>
      </c>
      <c r="F83" s="2"/>
      <c r="G83" s="2" t="s">
        <v>195</v>
      </c>
      <c r="I83" s="33" t="s">
        <v>395</v>
      </c>
      <c r="J83" s="34"/>
      <c r="K83" s="35"/>
      <c r="L83" s="33">
        <v>5</v>
      </c>
      <c r="M83" s="34"/>
      <c r="N83" s="34"/>
      <c r="O83" s="35"/>
    </row>
    <row r="84" spans="2:15" ht="15.75" customHeight="1">
      <c r="I84" s="33" t="s">
        <v>396</v>
      </c>
      <c r="J84" s="34"/>
      <c r="K84" s="35"/>
      <c r="L84" s="33">
        <v>1</v>
      </c>
      <c r="M84" s="34"/>
      <c r="N84" s="34"/>
      <c r="O84" s="35"/>
    </row>
    <row r="85" spans="2:15" ht="15.75" customHeight="1">
      <c r="I85" s="2"/>
      <c r="J85" s="2"/>
      <c r="K85" s="2"/>
      <c r="L85" s="61">
        <f>SUM(L81:L84)</f>
        <v>21</v>
      </c>
      <c r="M85" s="34"/>
      <c r="N85" s="34"/>
      <c r="O85" s="35"/>
    </row>
    <row r="86" spans="2:15" ht="15.75" customHeight="1"/>
    <row r="87" spans="2:15" ht="15.75" customHeight="1"/>
    <row r="88" spans="2:15" ht="15.75" customHeight="1"/>
    <row r="89" spans="2:15" ht="15.75" customHeight="1"/>
    <row r="90" spans="2:15" ht="15.75" customHeight="1"/>
    <row r="91" spans="2:15" ht="15.75" customHeight="1"/>
    <row r="92" spans="2:15" ht="15.75" customHeight="1"/>
    <row r="93" spans="2:15" ht="15.75" customHeight="1"/>
    <row r="94" spans="2:15" ht="15.75" customHeight="1"/>
    <row r="95" spans="2:15" ht="15.75" customHeight="1"/>
    <row r="96" spans="2:1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1">
    <mergeCell ref="B68:C68"/>
    <mergeCell ref="B69:C69"/>
    <mergeCell ref="B70:C70"/>
    <mergeCell ref="B71:C7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23:C23"/>
    <mergeCell ref="B24:C24"/>
    <mergeCell ref="B25:C25"/>
    <mergeCell ref="B26:C26"/>
    <mergeCell ref="B30:C30"/>
    <mergeCell ref="B31:C31"/>
    <mergeCell ref="B32:C32"/>
    <mergeCell ref="B33:C33"/>
    <mergeCell ref="B34:C34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B78:C78"/>
    <mergeCell ref="I81:K81"/>
    <mergeCell ref="I82:K82"/>
    <mergeCell ref="I83:K83"/>
    <mergeCell ref="I84:K84"/>
    <mergeCell ref="L81:O81"/>
    <mergeCell ref="L82:O82"/>
    <mergeCell ref="L83:O83"/>
    <mergeCell ref="L84:O84"/>
    <mergeCell ref="L85:O85"/>
    <mergeCell ref="L71:O71"/>
    <mergeCell ref="I72:K72"/>
    <mergeCell ref="L72:O72"/>
    <mergeCell ref="I73:K73"/>
    <mergeCell ref="L73:O73"/>
    <mergeCell ref="I74:K74"/>
    <mergeCell ref="L74:O74"/>
    <mergeCell ref="L75:O75"/>
    <mergeCell ref="I80:K80"/>
    <mergeCell ref="I77:K77"/>
    <mergeCell ref="L77:O77"/>
    <mergeCell ref="I78:K78"/>
    <mergeCell ref="L78:O78"/>
    <mergeCell ref="I79:K79"/>
    <mergeCell ref="L79:O79"/>
    <mergeCell ref="L80:O80"/>
    <mergeCell ref="B27:C27"/>
    <mergeCell ref="B28:C28"/>
    <mergeCell ref="B29:C29"/>
    <mergeCell ref="I29:K29"/>
    <mergeCell ref="L29:O29"/>
    <mergeCell ref="P29:S29"/>
    <mergeCell ref="I30:K30"/>
    <mergeCell ref="L39:O39"/>
    <mergeCell ref="L40:O40"/>
    <mergeCell ref="B35:C35"/>
    <mergeCell ref="B36:C36"/>
    <mergeCell ref="B37:C37"/>
    <mergeCell ref="B38:C38"/>
    <mergeCell ref="B39:C39"/>
    <mergeCell ref="B40:C40"/>
    <mergeCell ref="B17:C17"/>
    <mergeCell ref="H17:K17"/>
    <mergeCell ref="L17:O17"/>
    <mergeCell ref="B18:C18"/>
    <mergeCell ref="L18:O18"/>
    <mergeCell ref="L19:O19"/>
    <mergeCell ref="L22:O22"/>
    <mergeCell ref="P22:S22"/>
    <mergeCell ref="H18:K18"/>
    <mergeCell ref="H19:K19"/>
    <mergeCell ref="H20:K20"/>
    <mergeCell ref="L20:O20"/>
    <mergeCell ref="H21:K21"/>
    <mergeCell ref="L21:O21"/>
    <mergeCell ref="I22:K22"/>
    <mergeCell ref="B19:C19"/>
    <mergeCell ref="B20:C20"/>
    <mergeCell ref="B21:C21"/>
    <mergeCell ref="B11:C11"/>
    <mergeCell ref="B12:C12"/>
    <mergeCell ref="B13:C13"/>
    <mergeCell ref="B14:C14"/>
    <mergeCell ref="I15:S15"/>
    <mergeCell ref="H16:K16"/>
    <mergeCell ref="L16:O16"/>
    <mergeCell ref="B4:C4"/>
    <mergeCell ref="B5:C5"/>
    <mergeCell ref="B6:C6"/>
    <mergeCell ref="B7:C7"/>
    <mergeCell ref="B8:C8"/>
    <mergeCell ref="B9:C9"/>
    <mergeCell ref="B10:C10"/>
    <mergeCell ref="B16:C16"/>
    <mergeCell ref="P31:S31"/>
    <mergeCell ref="L32:O32"/>
    <mergeCell ref="P32:S32"/>
    <mergeCell ref="I32:K32"/>
    <mergeCell ref="I33:K33"/>
    <mergeCell ref="L33:O33"/>
    <mergeCell ref="P33:S33"/>
    <mergeCell ref="I34:K34"/>
    <mergeCell ref="L34:O34"/>
    <mergeCell ref="P34:S34"/>
    <mergeCell ref="I76:K76"/>
    <mergeCell ref="L76:O76"/>
    <mergeCell ref="L25:O25"/>
    <mergeCell ref="P25:S25"/>
    <mergeCell ref="I23:K23"/>
    <mergeCell ref="L23:O23"/>
    <mergeCell ref="P23:S23"/>
    <mergeCell ref="I24:K24"/>
    <mergeCell ref="L24:O24"/>
    <mergeCell ref="P24:S24"/>
    <mergeCell ref="I25:K25"/>
    <mergeCell ref="L28:O28"/>
    <mergeCell ref="P28:S28"/>
    <mergeCell ref="I26:K26"/>
    <mergeCell ref="L26:O26"/>
    <mergeCell ref="P26:S26"/>
    <mergeCell ref="I27:K27"/>
    <mergeCell ref="L27:O27"/>
    <mergeCell ref="P27:S27"/>
    <mergeCell ref="I28:K28"/>
    <mergeCell ref="L30:O30"/>
    <mergeCell ref="P30:S30"/>
    <mergeCell ref="I31:K31"/>
    <mergeCell ref="L31:O31"/>
    <mergeCell ref="L53:O53"/>
    <mergeCell ref="I53:K53"/>
    <mergeCell ref="I54:K54"/>
    <mergeCell ref="I55:K55"/>
    <mergeCell ref="I56:K56"/>
    <mergeCell ref="I57:K57"/>
    <mergeCell ref="I58:K58"/>
    <mergeCell ref="I59:K59"/>
    <mergeCell ref="I75:K75"/>
    <mergeCell ref="L61:O61"/>
    <mergeCell ref="L62:O62"/>
    <mergeCell ref="L54:O54"/>
    <mergeCell ref="L55:O55"/>
    <mergeCell ref="L56:O56"/>
    <mergeCell ref="L57:O57"/>
    <mergeCell ref="L58:O58"/>
    <mergeCell ref="L59:O59"/>
    <mergeCell ref="L60:O60"/>
    <mergeCell ref="I68:K68"/>
    <mergeCell ref="I69:K69"/>
    <mergeCell ref="L69:O69"/>
    <mergeCell ref="I70:K70"/>
    <mergeCell ref="L70:O70"/>
    <mergeCell ref="I71:K71"/>
    <mergeCell ref="L45:O45"/>
    <mergeCell ref="L46:O46"/>
    <mergeCell ref="I46:K46"/>
    <mergeCell ref="I47:K47"/>
    <mergeCell ref="I48:K48"/>
    <mergeCell ref="I49:K49"/>
    <mergeCell ref="I50:K50"/>
    <mergeCell ref="I51:K51"/>
    <mergeCell ref="I52:K52"/>
    <mergeCell ref="L47:O47"/>
    <mergeCell ref="L48:O48"/>
    <mergeCell ref="L49:O49"/>
    <mergeCell ref="L50:O50"/>
    <mergeCell ref="L51:O51"/>
    <mergeCell ref="L52:O52"/>
    <mergeCell ref="I66:K66"/>
    <mergeCell ref="L66:O66"/>
    <mergeCell ref="I67:K67"/>
    <mergeCell ref="L67:O67"/>
    <mergeCell ref="L68:O68"/>
    <mergeCell ref="I35:K35"/>
    <mergeCell ref="L35:O35"/>
    <mergeCell ref="I36:K36"/>
    <mergeCell ref="L36:O36"/>
    <mergeCell ref="I37:K37"/>
    <mergeCell ref="L37:O37"/>
    <mergeCell ref="L38:O38"/>
    <mergeCell ref="I38:K38"/>
    <mergeCell ref="I39:K39"/>
    <mergeCell ref="I40:K40"/>
    <mergeCell ref="I41:K41"/>
    <mergeCell ref="L41:O41"/>
    <mergeCell ref="I42:K42"/>
    <mergeCell ref="L42:O42"/>
    <mergeCell ref="I43:K43"/>
    <mergeCell ref="L43:O43"/>
    <mergeCell ref="I44:K44"/>
    <mergeCell ref="L44:O44"/>
    <mergeCell ref="I45:K45"/>
    <mergeCell ref="I60:K60"/>
    <mergeCell ref="I61:K61"/>
    <mergeCell ref="I62:K62"/>
    <mergeCell ref="I63:K63"/>
    <mergeCell ref="L63:O63"/>
    <mergeCell ref="I64:K64"/>
    <mergeCell ref="L64:O64"/>
    <mergeCell ref="I65:K65"/>
    <mergeCell ref="L65:O6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OLD</vt:lpstr>
      <vt:lpstr>INVENTORY</vt:lpstr>
      <vt:lpstr>SUPPLIERS</vt:lpstr>
      <vt:lpstr>PRICE- NOW</vt:lpstr>
      <vt:lpstr>COSTING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Kobe</cp:lastModifiedBy>
  <dcterms:modified xsi:type="dcterms:W3CDTF">2023-07-04T09:26:04Z</dcterms:modified>
</cp:coreProperties>
</file>