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gog\OneDrive\Área de Trabalho\Research\Persistent Homology\Results\Robustness test\Smaller sample\RUT\"/>
    </mc:Choice>
  </mc:AlternateContent>
  <xr:revisionPtr revIDLastSave="0" documentId="13_ncr:1_{5567DB0C-2288-45E4-B4F2-4236B1739C81}" xr6:coauthVersionLast="47" xr6:coauthVersionMax="47" xr10:uidLastSave="{00000000-0000-0000-0000-000000000000}"/>
  <bookViews>
    <workbookView xWindow="-100" yWindow="0" windowWidth="9600" windowHeight="10200" xr2:uid="{00000000-000D-0000-FFFF-FFFF00000000}"/>
  </bookViews>
  <sheets>
    <sheet name="Forecast without PH (NBEATSx)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66" i="1" l="1"/>
  <c r="AE66" i="1"/>
  <c r="AD66" i="1"/>
  <c r="AC66" i="1"/>
  <c r="AB66" i="1"/>
  <c r="AA66" i="1"/>
  <c r="X66" i="1"/>
  <c r="W66" i="1"/>
  <c r="V66" i="1"/>
  <c r="U66" i="1"/>
  <c r="T66" i="1"/>
  <c r="S66" i="1"/>
  <c r="P66" i="1"/>
  <c r="O66" i="1"/>
  <c r="N66" i="1"/>
  <c r="M66" i="1"/>
  <c r="L66" i="1"/>
  <c r="K66" i="1"/>
  <c r="AF65" i="1"/>
  <c r="AE65" i="1"/>
  <c r="AD65" i="1"/>
  <c r="AC65" i="1"/>
  <c r="AB65" i="1"/>
  <c r="AA65" i="1"/>
  <c r="X65" i="1"/>
  <c r="W65" i="1"/>
  <c r="V65" i="1"/>
  <c r="U65" i="1"/>
  <c r="T65" i="1"/>
  <c r="S65" i="1"/>
  <c r="P65" i="1"/>
  <c r="O65" i="1"/>
  <c r="N65" i="1"/>
  <c r="M65" i="1"/>
  <c r="L65" i="1"/>
  <c r="K65" i="1"/>
  <c r="AF64" i="1"/>
  <c r="AE64" i="1"/>
  <c r="AD64" i="1"/>
  <c r="AC64" i="1"/>
  <c r="AB64" i="1"/>
  <c r="AA64" i="1"/>
  <c r="X64" i="1"/>
  <c r="W64" i="1"/>
  <c r="V64" i="1"/>
  <c r="U64" i="1"/>
  <c r="T64" i="1"/>
  <c r="S64" i="1"/>
  <c r="P64" i="1"/>
  <c r="O64" i="1"/>
  <c r="N64" i="1"/>
  <c r="M64" i="1"/>
  <c r="L64" i="1"/>
  <c r="K64" i="1"/>
  <c r="AF63" i="1"/>
  <c r="AE63" i="1"/>
  <c r="AD63" i="1"/>
  <c r="AC63" i="1"/>
  <c r="AB63" i="1"/>
  <c r="AA63" i="1"/>
  <c r="X63" i="1"/>
  <c r="W63" i="1"/>
  <c r="V63" i="1"/>
  <c r="U63" i="1"/>
  <c r="T63" i="1"/>
  <c r="S63" i="1"/>
  <c r="P63" i="1"/>
  <c r="O63" i="1"/>
  <c r="N63" i="1"/>
  <c r="M63" i="1"/>
  <c r="L63" i="1"/>
  <c r="K63" i="1"/>
  <c r="AF62" i="1"/>
  <c r="AE62" i="1"/>
  <c r="AD62" i="1"/>
  <c r="AC62" i="1"/>
  <c r="AB62" i="1"/>
  <c r="AA62" i="1"/>
  <c r="X62" i="1"/>
  <c r="W62" i="1"/>
  <c r="V62" i="1"/>
  <c r="U62" i="1"/>
  <c r="T62" i="1"/>
  <c r="S62" i="1"/>
  <c r="P62" i="1"/>
  <c r="O62" i="1"/>
  <c r="N62" i="1"/>
  <c r="M62" i="1"/>
  <c r="L62" i="1"/>
  <c r="K62" i="1"/>
  <c r="AF61" i="1"/>
  <c r="AE61" i="1"/>
  <c r="AD61" i="1"/>
  <c r="AC61" i="1"/>
  <c r="AB61" i="1"/>
  <c r="AA61" i="1"/>
  <c r="X61" i="1"/>
  <c r="W61" i="1"/>
  <c r="V61" i="1"/>
  <c r="U61" i="1"/>
  <c r="T61" i="1"/>
  <c r="S61" i="1"/>
  <c r="P61" i="1"/>
  <c r="O61" i="1"/>
  <c r="N61" i="1"/>
  <c r="M61" i="1"/>
  <c r="L61" i="1"/>
  <c r="K61" i="1"/>
  <c r="AF60" i="1"/>
  <c r="AE60" i="1"/>
  <c r="AD60" i="1"/>
  <c r="AC60" i="1"/>
  <c r="AB60" i="1"/>
  <c r="AA60" i="1"/>
  <c r="X60" i="1"/>
  <c r="W60" i="1"/>
  <c r="V60" i="1"/>
  <c r="U60" i="1"/>
  <c r="T60" i="1"/>
  <c r="S60" i="1"/>
  <c r="P60" i="1"/>
  <c r="O60" i="1"/>
  <c r="N60" i="1"/>
  <c r="M60" i="1"/>
  <c r="L60" i="1"/>
  <c r="K60" i="1"/>
  <c r="AF59" i="1"/>
  <c r="AE59" i="1"/>
  <c r="AD59" i="1"/>
  <c r="AC59" i="1"/>
  <c r="AB59" i="1"/>
  <c r="AA59" i="1"/>
  <c r="X59" i="1"/>
  <c r="W59" i="1"/>
  <c r="V59" i="1"/>
  <c r="U59" i="1"/>
  <c r="T59" i="1"/>
  <c r="S59" i="1"/>
  <c r="P59" i="1"/>
  <c r="O59" i="1"/>
  <c r="N59" i="1"/>
  <c r="M59" i="1"/>
  <c r="L59" i="1"/>
  <c r="K59" i="1"/>
  <c r="AF58" i="1"/>
  <c r="AE58" i="1"/>
  <c r="AD58" i="1"/>
  <c r="AC58" i="1"/>
  <c r="AB58" i="1"/>
  <c r="AA58" i="1"/>
  <c r="X58" i="1"/>
  <c r="W58" i="1"/>
  <c r="V58" i="1"/>
  <c r="U58" i="1"/>
  <c r="T58" i="1"/>
  <c r="S58" i="1"/>
  <c r="P58" i="1"/>
  <c r="O58" i="1"/>
  <c r="N58" i="1"/>
  <c r="M58" i="1"/>
  <c r="L58" i="1"/>
  <c r="K58" i="1"/>
  <c r="AF57" i="1"/>
  <c r="AE57" i="1"/>
  <c r="AD57" i="1"/>
  <c r="AC57" i="1"/>
  <c r="AB57" i="1"/>
  <c r="AA57" i="1"/>
  <c r="X57" i="1"/>
  <c r="W57" i="1"/>
  <c r="V57" i="1"/>
  <c r="U57" i="1"/>
  <c r="T57" i="1"/>
  <c r="S57" i="1"/>
  <c r="P57" i="1"/>
  <c r="O57" i="1"/>
  <c r="N57" i="1"/>
  <c r="M57" i="1"/>
  <c r="L57" i="1"/>
  <c r="K57" i="1"/>
  <c r="AF56" i="1"/>
  <c r="AE56" i="1"/>
  <c r="AD56" i="1"/>
  <c r="AC56" i="1"/>
  <c r="AB56" i="1"/>
  <c r="AA56" i="1"/>
  <c r="X56" i="1"/>
  <c r="W56" i="1"/>
  <c r="V56" i="1"/>
  <c r="U56" i="1"/>
  <c r="T56" i="1"/>
  <c r="S56" i="1"/>
  <c r="P56" i="1"/>
  <c r="O56" i="1"/>
  <c r="N56" i="1"/>
  <c r="M56" i="1"/>
  <c r="L56" i="1"/>
  <c r="K56" i="1"/>
  <c r="AF55" i="1"/>
  <c r="AE55" i="1"/>
  <c r="AD55" i="1"/>
  <c r="AC55" i="1"/>
  <c r="AB55" i="1"/>
  <c r="AA55" i="1"/>
  <c r="X55" i="1"/>
  <c r="W55" i="1"/>
  <c r="V55" i="1"/>
  <c r="U55" i="1"/>
  <c r="T55" i="1"/>
  <c r="S55" i="1"/>
  <c r="P55" i="1"/>
  <c r="O55" i="1"/>
  <c r="N55" i="1"/>
  <c r="M55" i="1"/>
  <c r="L55" i="1"/>
  <c r="K55" i="1"/>
  <c r="AF54" i="1"/>
  <c r="AE54" i="1"/>
  <c r="AD54" i="1"/>
  <c r="AC54" i="1"/>
  <c r="AB54" i="1"/>
  <c r="AA54" i="1"/>
  <c r="X54" i="1"/>
  <c r="W54" i="1"/>
  <c r="V54" i="1"/>
  <c r="U54" i="1"/>
  <c r="T54" i="1"/>
  <c r="S54" i="1"/>
  <c r="P54" i="1"/>
  <c r="O54" i="1"/>
  <c r="N54" i="1"/>
  <c r="M54" i="1"/>
  <c r="L54" i="1"/>
  <c r="K54" i="1"/>
  <c r="AF53" i="1"/>
  <c r="AE53" i="1"/>
  <c r="AD53" i="1"/>
  <c r="AC53" i="1"/>
  <c r="AB53" i="1"/>
  <c r="AA53" i="1"/>
  <c r="X53" i="1"/>
  <c r="W53" i="1"/>
  <c r="V53" i="1"/>
  <c r="U53" i="1"/>
  <c r="T53" i="1"/>
  <c r="S53" i="1"/>
  <c r="P53" i="1"/>
  <c r="O53" i="1"/>
  <c r="N53" i="1"/>
  <c r="M53" i="1"/>
  <c r="L53" i="1"/>
  <c r="K53" i="1"/>
  <c r="AF52" i="1"/>
  <c r="AE52" i="1"/>
  <c r="AD52" i="1"/>
  <c r="AC52" i="1"/>
  <c r="AB52" i="1"/>
  <c r="AA52" i="1"/>
  <c r="X52" i="1"/>
  <c r="W52" i="1"/>
  <c r="V52" i="1"/>
  <c r="U52" i="1"/>
  <c r="T52" i="1"/>
  <c r="S52" i="1"/>
  <c r="P52" i="1"/>
  <c r="O52" i="1"/>
  <c r="N52" i="1"/>
  <c r="M52" i="1"/>
  <c r="L52" i="1"/>
  <c r="K52" i="1"/>
  <c r="AF51" i="1"/>
  <c r="AE51" i="1"/>
  <c r="AD51" i="1"/>
  <c r="AC51" i="1"/>
  <c r="AB51" i="1"/>
  <c r="AA51" i="1"/>
  <c r="X51" i="1"/>
  <c r="W51" i="1"/>
  <c r="V51" i="1"/>
  <c r="U51" i="1"/>
  <c r="T51" i="1"/>
  <c r="S51" i="1"/>
  <c r="P51" i="1"/>
  <c r="O51" i="1"/>
  <c r="N51" i="1"/>
  <c r="M51" i="1"/>
  <c r="L51" i="1"/>
  <c r="K51" i="1"/>
  <c r="AF50" i="1"/>
  <c r="AE50" i="1"/>
  <c r="AD50" i="1"/>
  <c r="AC50" i="1"/>
  <c r="AB50" i="1"/>
  <c r="AA50" i="1"/>
  <c r="X50" i="1"/>
  <c r="W50" i="1"/>
  <c r="V50" i="1"/>
  <c r="U50" i="1"/>
  <c r="T50" i="1"/>
  <c r="S50" i="1"/>
  <c r="P50" i="1"/>
  <c r="O50" i="1"/>
  <c r="N50" i="1"/>
  <c r="M50" i="1"/>
  <c r="L50" i="1"/>
  <c r="K50" i="1"/>
  <c r="AF49" i="1"/>
  <c r="AE49" i="1"/>
  <c r="AD49" i="1"/>
  <c r="AC49" i="1"/>
  <c r="AB49" i="1"/>
  <c r="AA49" i="1"/>
  <c r="X49" i="1"/>
  <c r="W49" i="1"/>
  <c r="V49" i="1"/>
  <c r="U49" i="1"/>
  <c r="T49" i="1"/>
  <c r="S49" i="1"/>
  <c r="P49" i="1"/>
  <c r="O49" i="1"/>
  <c r="N49" i="1"/>
  <c r="M49" i="1"/>
  <c r="L49" i="1"/>
  <c r="K49" i="1"/>
  <c r="AF48" i="1"/>
  <c r="AE48" i="1"/>
  <c r="AD48" i="1"/>
  <c r="AC48" i="1"/>
  <c r="AB48" i="1"/>
  <c r="AA48" i="1"/>
  <c r="X48" i="1"/>
  <c r="W48" i="1"/>
  <c r="V48" i="1"/>
  <c r="U48" i="1"/>
  <c r="T48" i="1"/>
  <c r="S48" i="1"/>
  <c r="P48" i="1"/>
  <c r="O48" i="1"/>
  <c r="N48" i="1"/>
  <c r="M48" i="1"/>
  <c r="L48" i="1"/>
  <c r="K48" i="1"/>
  <c r="AF47" i="1"/>
  <c r="AE47" i="1"/>
  <c r="AD47" i="1"/>
  <c r="AC47" i="1"/>
  <c r="AB47" i="1"/>
  <c r="AA47" i="1"/>
  <c r="X47" i="1"/>
  <c r="W47" i="1"/>
  <c r="V47" i="1"/>
  <c r="U47" i="1"/>
  <c r="T47" i="1"/>
  <c r="S47" i="1"/>
  <c r="P47" i="1"/>
  <c r="O47" i="1"/>
  <c r="N47" i="1"/>
  <c r="M47" i="1"/>
  <c r="L47" i="1"/>
  <c r="K47" i="1"/>
  <c r="AF46" i="1"/>
  <c r="AE46" i="1"/>
  <c r="AD46" i="1"/>
  <c r="AC46" i="1"/>
  <c r="AB46" i="1"/>
  <c r="AA46" i="1"/>
  <c r="X46" i="1"/>
  <c r="W46" i="1"/>
  <c r="V46" i="1"/>
  <c r="U46" i="1"/>
  <c r="T46" i="1"/>
  <c r="S46" i="1"/>
  <c r="P46" i="1"/>
  <c r="O46" i="1"/>
  <c r="N46" i="1"/>
  <c r="M46" i="1"/>
  <c r="L46" i="1"/>
  <c r="K46" i="1"/>
  <c r="AF45" i="1"/>
  <c r="AE45" i="1"/>
  <c r="AD45" i="1"/>
  <c r="AC45" i="1"/>
  <c r="AB45" i="1"/>
  <c r="AA45" i="1"/>
  <c r="X45" i="1"/>
  <c r="W45" i="1"/>
  <c r="V45" i="1"/>
  <c r="U45" i="1"/>
  <c r="T45" i="1"/>
  <c r="S45" i="1"/>
  <c r="P45" i="1"/>
  <c r="O45" i="1"/>
  <c r="N45" i="1"/>
  <c r="M45" i="1"/>
  <c r="L45" i="1"/>
  <c r="K45" i="1"/>
  <c r="AF44" i="1"/>
  <c r="AE44" i="1"/>
  <c r="AD44" i="1"/>
  <c r="AC44" i="1"/>
  <c r="AB44" i="1"/>
  <c r="AA44" i="1"/>
  <c r="X44" i="1"/>
  <c r="W44" i="1"/>
  <c r="V44" i="1"/>
  <c r="U44" i="1"/>
  <c r="T44" i="1"/>
  <c r="S44" i="1"/>
  <c r="P44" i="1"/>
  <c r="O44" i="1"/>
  <c r="N44" i="1"/>
  <c r="M44" i="1"/>
  <c r="L44" i="1"/>
  <c r="K44" i="1"/>
  <c r="AF43" i="1"/>
  <c r="AE43" i="1"/>
  <c r="AD43" i="1"/>
  <c r="AC43" i="1"/>
  <c r="AB43" i="1"/>
  <c r="AA43" i="1"/>
  <c r="X43" i="1"/>
  <c r="W43" i="1"/>
  <c r="V43" i="1"/>
  <c r="U43" i="1"/>
  <c r="T43" i="1"/>
  <c r="S43" i="1"/>
  <c r="P43" i="1"/>
  <c r="O43" i="1"/>
  <c r="N43" i="1"/>
  <c r="M43" i="1"/>
  <c r="L43" i="1"/>
  <c r="K43" i="1"/>
  <c r="AF42" i="1"/>
  <c r="AE42" i="1"/>
  <c r="AD42" i="1"/>
  <c r="AC42" i="1"/>
  <c r="AB42" i="1"/>
  <c r="AA42" i="1"/>
  <c r="X42" i="1"/>
  <c r="W42" i="1"/>
  <c r="V42" i="1"/>
  <c r="U42" i="1"/>
  <c r="T42" i="1"/>
  <c r="S42" i="1"/>
  <c r="P42" i="1"/>
  <c r="O42" i="1"/>
  <c r="N42" i="1"/>
  <c r="M42" i="1"/>
  <c r="L42" i="1"/>
  <c r="K42" i="1"/>
  <c r="AF41" i="1"/>
  <c r="AE41" i="1"/>
  <c r="AD41" i="1"/>
  <c r="AC41" i="1"/>
  <c r="AB41" i="1"/>
  <c r="AA41" i="1"/>
  <c r="X41" i="1"/>
  <c r="W41" i="1"/>
  <c r="V41" i="1"/>
  <c r="U41" i="1"/>
  <c r="T41" i="1"/>
  <c r="S41" i="1"/>
  <c r="P41" i="1"/>
  <c r="O41" i="1"/>
  <c r="N41" i="1"/>
  <c r="M41" i="1"/>
  <c r="L41" i="1"/>
  <c r="K41" i="1"/>
  <c r="AF40" i="1"/>
  <c r="AE40" i="1"/>
  <c r="AD40" i="1"/>
  <c r="AC40" i="1"/>
  <c r="AB40" i="1"/>
  <c r="AA40" i="1"/>
  <c r="X40" i="1"/>
  <c r="W40" i="1"/>
  <c r="V40" i="1"/>
  <c r="U40" i="1"/>
  <c r="T40" i="1"/>
  <c r="S40" i="1"/>
  <c r="P40" i="1"/>
  <c r="O40" i="1"/>
  <c r="N40" i="1"/>
  <c r="M40" i="1"/>
  <c r="L40" i="1"/>
  <c r="K40" i="1"/>
  <c r="AF39" i="1"/>
  <c r="AE39" i="1"/>
  <c r="AD39" i="1"/>
  <c r="AC39" i="1"/>
  <c r="AB39" i="1"/>
  <c r="AA39" i="1"/>
  <c r="X39" i="1"/>
  <c r="W39" i="1"/>
  <c r="V39" i="1"/>
  <c r="U39" i="1"/>
  <c r="T39" i="1"/>
  <c r="S39" i="1"/>
  <c r="P39" i="1"/>
  <c r="O39" i="1"/>
  <c r="N39" i="1"/>
  <c r="M39" i="1"/>
  <c r="L39" i="1"/>
  <c r="K39" i="1"/>
  <c r="AF38" i="1"/>
  <c r="AE38" i="1"/>
  <c r="AD38" i="1"/>
  <c r="AC38" i="1"/>
  <c r="AB38" i="1"/>
  <c r="AA38" i="1"/>
  <c r="X38" i="1"/>
  <c r="W38" i="1"/>
  <c r="V38" i="1"/>
  <c r="U38" i="1"/>
  <c r="T38" i="1"/>
  <c r="S38" i="1"/>
  <c r="P38" i="1"/>
  <c r="O38" i="1"/>
  <c r="N38" i="1"/>
  <c r="M38" i="1"/>
  <c r="L38" i="1"/>
  <c r="K38" i="1"/>
  <c r="AF37" i="1"/>
  <c r="AE37" i="1"/>
  <c r="AD37" i="1"/>
  <c r="AC37" i="1"/>
  <c r="AB37" i="1"/>
  <c r="AA37" i="1"/>
  <c r="X37" i="1"/>
  <c r="W37" i="1"/>
  <c r="V37" i="1"/>
  <c r="U37" i="1"/>
  <c r="T37" i="1"/>
  <c r="S37" i="1"/>
  <c r="P37" i="1"/>
  <c r="O37" i="1"/>
  <c r="N37" i="1"/>
  <c r="M37" i="1"/>
  <c r="L37" i="1"/>
  <c r="K37" i="1"/>
  <c r="AF36" i="1"/>
  <c r="AE36" i="1"/>
  <c r="AD36" i="1"/>
  <c r="AC36" i="1"/>
  <c r="AB36" i="1"/>
  <c r="AA36" i="1"/>
  <c r="X36" i="1"/>
  <c r="W36" i="1"/>
  <c r="V36" i="1"/>
  <c r="U36" i="1"/>
  <c r="T36" i="1"/>
  <c r="S36" i="1"/>
  <c r="P36" i="1"/>
  <c r="O36" i="1"/>
  <c r="N36" i="1"/>
  <c r="M36" i="1"/>
  <c r="L36" i="1"/>
  <c r="K36" i="1"/>
  <c r="AF35" i="1"/>
  <c r="AE35" i="1"/>
  <c r="AD35" i="1"/>
  <c r="AC35" i="1"/>
  <c r="AB35" i="1"/>
  <c r="AA35" i="1"/>
  <c r="X35" i="1"/>
  <c r="W35" i="1"/>
  <c r="V35" i="1"/>
  <c r="U35" i="1"/>
  <c r="T35" i="1"/>
  <c r="S35" i="1"/>
  <c r="P35" i="1"/>
  <c r="O35" i="1"/>
  <c r="N35" i="1"/>
  <c r="M35" i="1"/>
  <c r="L35" i="1"/>
  <c r="K35" i="1"/>
  <c r="AF34" i="1"/>
  <c r="AE34" i="1"/>
  <c r="AD34" i="1"/>
  <c r="AC34" i="1"/>
  <c r="AB34" i="1"/>
  <c r="AA34" i="1"/>
  <c r="X34" i="1"/>
  <c r="W34" i="1"/>
  <c r="V34" i="1"/>
  <c r="U34" i="1"/>
  <c r="T34" i="1"/>
  <c r="S34" i="1"/>
  <c r="P34" i="1"/>
  <c r="O34" i="1"/>
  <c r="N34" i="1"/>
  <c r="M34" i="1"/>
  <c r="L34" i="1"/>
  <c r="K34" i="1"/>
  <c r="AF33" i="1"/>
  <c r="AE33" i="1"/>
  <c r="AD33" i="1"/>
  <c r="AC33" i="1"/>
  <c r="AB33" i="1"/>
  <c r="AA33" i="1"/>
  <c r="X33" i="1"/>
  <c r="W33" i="1"/>
  <c r="V33" i="1"/>
  <c r="U33" i="1"/>
  <c r="T33" i="1"/>
  <c r="S33" i="1"/>
  <c r="P33" i="1"/>
  <c r="O33" i="1"/>
  <c r="N33" i="1"/>
  <c r="M33" i="1"/>
  <c r="L33" i="1"/>
  <c r="K33" i="1"/>
  <c r="AF32" i="1"/>
  <c r="AE32" i="1"/>
  <c r="AD32" i="1"/>
  <c r="AC32" i="1"/>
  <c r="AB32" i="1"/>
  <c r="AA32" i="1"/>
  <c r="X32" i="1"/>
  <c r="W32" i="1"/>
  <c r="V32" i="1"/>
  <c r="U32" i="1"/>
  <c r="T32" i="1"/>
  <c r="S32" i="1"/>
  <c r="P32" i="1"/>
  <c r="O32" i="1"/>
  <c r="N32" i="1"/>
  <c r="M32" i="1"/>
  <c r="L32" i="1"/>
  <c r="K32" i="1"/>
  <c r="AF31" i="1"/>
  <c r="AE31" i="1"/>
  <c r="AD31" i="1"/>
  <c r="AC31" i="1"/>
  <c r="AB31" i="1"/>
  <c r="AA31" i="1"/>
  <c r="X31" i="1"/>
  <c r="W31" i="1"/>
  <c r="V31" i="1"/>
  <c r="U31" i="1"/>
  <c r="T31" i="1"/>
  <c r="S31" i="1"/>
  <c r="P31" i="1"/>
  <c r="O31" i="1"/>
  <c r="N31" i="1"/>
  <c r="M31" i="1"/>
  <c r="L31" i="1"/>
  <c r="K31" i="1"/>
  <c r="AF30" i="1"/>
  <c r="AE30" i="1"/>
  <c r="AD30" i="1"/>
  <c r="AC30" i="1"/>
  <c r="AB30" i="1"/>
  <c r="AA30" i="1"/>
  <c r="X30" i="1"/>
  <c r="W30" i="1"/>
  <c r="V30" i="1"/>
  <c r="U30" i="1"/>
  <c r="T30" i="1"/>
  <c r="S30" i="1"/>
  <c r="P30" i="1"/>
  <c r="O30" i="1"/>
  <c r="N30" i="1"/>
  <c r="M30" i="1"/>
  <c r="L30" i="1"/>
  <c r="K30" i="1"/>
  <c r="AF29" i="1"/>
  <c r="AE29" i="1"/>
  <c r="AD29" i="1"/>
  <c r="AC29" i="1"/>
  <c r="AB29" i="1"/>
  <c r="AA29" i="1"/>
  <c r="X29" i="1"/>
  <c r="W29" i="1"/>
  <c r="V29" i="1"/>
  <c r="U29" i="1"/>
  <c r="T29" i="1"/>
  <c r="S29" i="1"/>
  <c r="P29" i="1"/>
  <c r="O29" i="1"/>
  <c r="N29" i="1"/>
  <c r="M29" i="1"/>
  <c r="L29" i="1"/>
  <c r="K29" i="1"/>
  <c r="AF28" i="1"/>
  <c r="AE28" i="1"/>
  <c r="AD28" i="1"/>
  <c r="AC28" i="1"/>
  <c r="AB28" i="1"/>
  <c r="AA28" i="1"/>
  <c r="X28" i="1"/>
  <c r="W28" i="1"/>
  <c r="V28" i="1"/>
  <c r="U28" i="1"/>
  <c r="T28" i="1"/>
  <c r="S28" i="1"/>
  <c r="P28" i="1"/>
  <c r="O28" i="1"/>
  <c r="N28" i="1"/>
  <c r="M28" i="1"/>
  <c r="L28" i="1"/>
  <c r="K28" i="1"/>
  <c r="AF27" i="1"/>
  <c r="AE27" i="1"/>
  <c r="AD27" i="1"/>
  <c r="AC27" i="1"/>
  <c r="AB27" i="1"/>
  <c r="AA27" i="1"/>
  <c r="X27" i="1"/>
  <c r="W27" i="1"/>
  <c r="V27" i="1"/>
  <c r="U27" i="1"/>
  <c r="T27" i="1"/>
  <c r="S27" i="1"/>
  <c r="P27" i="1"/>
  <c r="O27" i="1"/>
  <c r="N27" i="1"/>
  <c r="M27" i="1"/>
  <c r="L27" i="1"/>
  <c r="K27" i="1"/>
  <c r="AF26" i="1"/>
  <c r="AE26" i="1"/>
  <c r="AD26" i="1"/>
  <c r="AC26" i="1"/>
  <c r="AB26" i="1"/>
  <c r="AA26" i="1"/>
  <c r="X26" i="1"/>
  <c r="W26" i="1"/>
  <c r="V26" i="1"/>
  <c r="U26" i="1"/>
  <c r="T26" i="1"/>
  <c r="S26" i="1"/>
  <c r="P26" i="1"/>
  <c r="O26" i="1"/>
  <c r="N26" i="1"/>
  <c r="M26" i="1"/>
  <c r="L26" i="1"/>
  <c r="K26" i="1"/>
  <c r="AF25" i="1"/>
  <c r="AE25" i="1"/>
  <c r="AD25" i="1"/>
  <c r="AC25" i="1"/>
  <c r="AB25" i="1"/>
  <c r="AA25" i="1"/>
  <c r="X25" i="1"/>
  <c r="W25" i="1"/>
  <c r="V25" i="1"/>
  <c r="U25" i="1"/>
  <c r="T25" i="1"/>
  <c r="S25" i="1"/>
  <c r="P25" i="1"/>
  <c r="O25" i="1"/>
  <c r="N25" i="1"/>
  <c r="M25" i="1"/>
  <c r="L25" i="1"/>
  <c r="K25" i="1"/>
  <c r="AF24" i="1"/>
  <c r="AE24" i="1"/>
  <c r="AD24" i="1"/>
  <c r="AC24" i="1"/>
  <c r="AB24" i="1"/>
  <c r="AA24" i="1"/>
  <c r="X24" i="1"/>
  <c r="W24" i="1"/>
  <c r="V24" i="1"/>
  <c r="U24" i="1"/>
  <c r="T24" i="1"/>
  <c r="S24" i="1"/>
  <c r="P24" i="1"/>
  <c r="O24" i="1"/>
  <c r="N24" i="1"/>
  <c r="M24" i="1"/>
  <c r="L24" i="1"/>
  <c r="K24" i="1"/>
  <c r="AF23" i="1"/>
  <c r="AE23" i="1"/>
  <c r="AD23" i="1"/>
  <c r="AC23" i="1"/>
  <c r="AB23" i="1"/>
  <c r="AA23" i="1"/>
  <c r="X23" i="1"/>
  <c r="W23" i="1"/>
  <c r="V23" i="1"/>
  <c r="U23" i="1"/>
  <c r="T23" i="1"/>
  <c r="S23" i="1"/>
  <c r="P23" i="1"/>
  <c r="O23" i="1"/>
  <c r="N23" i="1"/>
  <c r="M23" i="1"/>
  <c r="L23" i="1"/>
  <c r="K23" i="1"/>
  <c r="AF22" i="1"/>
  <c r="AE22" i="1"/>
  <c r="AD22" i="1"/>
  <c r="AC22" i="1"/>
  <c r="AB22" i="1"/>
  <c r="AA22" i="1"/>
  <c r="X22" i="1"/>
  <c r="W22" i="1"/>
  <c r="V22" i="1"/>
  <c r="U22" i="1"/>
  <c r="T22" i="1"/>
  <c r="S22" i="1"/>
  <c r="P22" i="1"/>
  <c r="O22" i="1"/>
  <c r="N22" i="1"/>
  <c r="M22" i="1"/>
  <c r="L22" i="1"/>
  <c r="K22" i="1"/>
  <c r="AF21" i="1"/>
  <c r="AE21" i="1"/>
  <c r="AD21" i="1"/>
  <c r="AC21" i="1"/>
  <c r="AB21" i="1"/>
  <c r="AA21" i="1"/>
  <c r="X21" i="1"/>
  <c r="W21" i="1"/>
  <c r="V21" i="1"/>
  <c r="U21" i="1"/>
  <c r="T21" i="1"/>
  <c r="S21" i="1"/>
  <c r="P21" i="1"/>
  <c r="O21" i="1"/>
  <c r="N21" i="1"/>
  <c r="M21" i="1"/>
  <c r="L21" i="1"/>
  <c r="K21" i="1"/>
  <c r="AF20" i="1"/>
  <c r="AE20" i="1"/>
  <c r="AD20" i="1"/>
  <c r="AC20" i="1"/>
  <c r="AB20" i="1"/>
  <c r="AA20" i="1"/>
  <c r="X20" i="1"/>
  <c r="W20" i="1"/>
  <c r="V20" i="1"/>
  <c r="U20" i="1"/>
  <c r="T20" i="1"/>
  <c r="S20" i="1"/>
  <c r="P20" i="1"/>
  <c r="O20" i="1"/>
  <c r="N20" i="1"/>
  <c r="M20" i="1"/>
  <c r="L20" i="1"/>
  <c r="K20" i="1"/>
  <c r="AF19" i="1"/>
  <c r="AE19" i="1"/>
  <c r="AD19" i="1"/>
  <c r="AC19" i="1"/>
  <c r="AB19" i="1"/>
  <c r="AA19" i="1"/>
  <c r="X19" i="1"/>
  <c r="W19" i="1"/>
  <c r="V19" i="1"/>
  <c r="U19" i="1"/>
  <c r="T19" i="1"/>
  <c r="S19" i="1"/>
  <c r="P19" i="1"/>
  <c r="O19" i="1"/>
  <c r="N19" i="1"/>
  <c r="M19" i="1"/>
  <c r="L19" i="1"/>
  <c r="K19" i="1"/>
  <c r="AF18" i="1"/>
  <c r="AE18" i="1"/>
  <c r="AD18" i="1"/>
  <c r="AC18" i="1"/>
  <c r="AB18" i="1"/>
  <c r="AA18" i="1"/>
  <c r="X18" i="1"/>
  <c r="W18" i="1"/>
  <c r="V18" i="1"/>
  <c r="U18" i="1"/>
  <c r="T18" i="1"/>
  <c r="S18" i="1"/>
  <c r="P18" i="1"/>
  <c r="O18" i="1"/>
  <c r="N18" i="1"/>
  <c r="M18" i="1"/>
  <c r="L18" i="1"/>
  <c r="K18" i="1"/>
  <c r="AF17" i="1"/>
  <c r="AE17" i="1"/>
  <c r="AD17" i="1"/>
  <c r="AC17" i="1"/>
  <c r="AB17" i="1"/>
  <c r="AA17" i="1"/>
  <c r="X17" i="1"/>
  <c r="W17" i="1"/>
  <c r="V17" i="1"/>
  <c r="U17" i="1"/>
  <c r="T17" i="1"/>
  <c r="S17" i="1"/>
  <c r="P17" i="1"/>
  <c r="O17" i="1"/>
  <c r="N17" i="1"/>
  <c r="M17" i="1"/>
  <c r="L17" i="1"/>
  <c r="K17" i="1"/>
  <c r="AF16" i="1"/>
  <c r="AE16" i="1"/>
  <c r="AD16" i="1"/>
  <c r="AC16" i="1"/>
  <c r="AB16" i="1"/>
  <c r="AA16" i="1"/>
  <c r="X16" i="1"/>
  <c r="W16" i="1"/>
  <c r="V16" i="1"/>
  <c r="U16" i="1"/>
  <c r="T16" i="1"/>
  <c r="S16" i="1"/>
  <c r="P16" i="1"/>
  <c r="O16" i="1"/>
  <c r="N16" i="1"/>
  <c r="M16" i="1"/>
  <c r="L16" i="1"/>
  <c r="K16" i="1"/>
  <c r="AF15" i="1"/>
  <c r="AE15" i="1"/>
  <c r="AD15" i="1"/>
  <c r="AC15" i="1"/>
  <c r="AB15" i="1"/>
  <c r="AA15" i="1"/>
  <c r="X15" i="1"/>
  <c r="W15" i="1"/>
  <c r="V15" i="1"/>
  <c r="U15" i="1"/>
  <c r="T15" i="1"/>
  <c r="S15" i="1"/>
  <c r="P15" i="1"/>
  <c r="O15" i="1"/>
  <c r="N15" i="1"/>
  <c r="M15" i="1"/>
  <c r="L15" i="1"/>
  <c r="K15" i="1"/>
  <c r="AF14" i="1"/>
  <c r="AE14" i="1"/>
  <c r="AD14" i="1"/>
  <c r="AC14" i="1"/>
  <c r="AB14" i="1"/>
  <c r="AA14" i="1"/>
  <c r="X14" i="1"/>
  <c r="W14" i="1"/>
  <c r="V14" i="1"/>
  <c r="U14" i="1"/>
  <c r="T14" i="1"/>
  <c r="S14" i="1"/>
  <c r="P14" i="1"/>
  <c r="O14" i="1"/>
  <c r="N14" i="1"/>
  <c r="M14" i="1"/>
  <c r="L14" i="1"/>
  <c r="K14" i="1"/>
  <c r="AF13" i="1"/>
  <c r="AE13" i="1"/>
  <c r="AD13" i="1"/>
  <c r="AC13" i="1"/>
  <c r="AB13" i="1"/>
  <c r="AA13" i="1"/>
  <c r="X13" i="1"/>
  <c r="W13" i="1"/>
  <c r="V13" i="1"/>
  <c r="U13" i="1"/>
  <c r="T13" i="1"/>
  <c r="S13" i="1"/>
  <c r="P13" i="1"/>
  <c r="O13" i="1"/>
  <c r="N13" i="1"/>
  <c r="M13" i="1"/>
  <c r="L13" i="1"/>
  <c r="K13" i="1"/>
  <c r="AF12" i="1"/>
  <c r="AE12" i="1"/>
  <c r="AD12" i="1"/>
  <c r="AC12" i="1"/>
  <c r="AB12" i="1"/>
  <c r="AA12" i="1"/>
  <c r="X12" i="1"/>
  <c r="W12" i="1"/>
  <c r="V12" i="1"/>
  <c r="U12" i="1"/>
  <c r="T12" i="1"/>
  <c r="S12" i="1"/>
  <c r="P12" i="1"/>
  <c r="O12" i="1"/>
  <c r="N12" i="1"/>
  <c r="M12" i="1"/>
  <c r="L12" i="1"/>
  <c r="K12" i="1"/>
  <c r="AF11" i="1"/>
  <c r="AE11" i="1"/>
  <c r="AD11" i="1"/>
  <c r="AC11" i="1"/>
  <c r="AB11" i="1"/>
  <c r="AA11" i="1"/>
  <c r="X11" i="1"/>
  <c r="W11" i="1"/>
  <c r="V11" i="1"/>
  <c r="U11" i="1"/>
  <c r="T11" i="1"/>
  <c r="S11" i="1"/>
  <c r="P11" i="1"/>
  <c r="O11" i="1"/>
  <c r="N11" i="1"/>
  <c r="M11" i="1"/>
  <c r="L11" i="1"/>
  <c r="K11" i="1"/>
  <c r="AF10" i="1"/>
  <c r="AE10" i="1"/>
  <c r="AD10" i="1"/>
  <c r="AC10" i="1"/>
  <c r="AB10" i="1"/>
  <c r="AA10" i="1"/>
  <c r="X10" i="1"/>
  <c r="W10" i="1"/>
  <c r="V10" i="1"/>
  <c r="U10" i="1"/>
  <c r="T10" i="1"/>
  <c r="S10" i="1"/>
  <c r="P10" i="1"/>
  <c r="O10" i="1"/>
  <c r="N10" i="1"/>
  <c r="M10" i="1"/>
  <c r="L10" i="1"/>
  <c r="K10" i="1"/>
  <c r="AF9" i="1"/>
  <c r="AE9" i="1"/>
  <c r="AD9" i="1"/>
  <c r="AC9" i="1"/>
  <c r="AB9" i="1"/>
  <c r="AA9" i="1"/>
  <c r="X9" i="1"/>
  <c r="W9" i="1"/>
  <c r="V9" i="1"/>
  <c r="U9" i="1"/>
  <c r="T9" i="1"/>
  <c r="S9" i="1"/>
  <c r="P9" i="1"/>
  <c r="O9" i="1"/>
  <c r="N9" i="1"/>
  <c r="M9" i="1"/>
  <c r="L9" i="1"/>
  <c r="K9" i="1"/>
  <c r="AF8" i="1"/>
  <c r="AE8" i="1"/>
  <c r="AD8" i="1"/>
  <c r="AC8" i="1"/>
  <c r="AB8" i="1"/>
  <c r="AA8" i="1"/>
  <c r="X8" i="1"/>
  <c r="W8" i="1"/>
  <c r="V8" i="1"/>
  <c r="U8" i="1"/>
  <c r="T8" i="1"/>
  <c r="S8" i="1"/>
  <c r="P8" i="1"/>
  <c r="O8" i="1"/>
  <c r="N8" i="1"/>
  <c r="M8" i="1"/>
  <c r="L8" i="1"/>
  <c r="K8" i="1"/>
  <c r="AF7" i="1"/>
  <c r="AE7" i="1"/>
  <c r="AD7" i="1"/>
  <c r="AC7" i="1"/>
  <c r="AB7" i="1"/>
  <c r="AA7" i="1"/>
  <c r="X7" i="1"/>
  <c r="W7" i="1"/>
  <c r="V7" i="1"/>
  <c r="U7" i="1"/>
  <c r="T7" i="1"/>
  <c r="S7" i="1"/>
  <c r="P7" i="1"/>
  <c r="O7" i="1"/>
  <c r="N7" i="1"/>
  <c r="M7" i="1"/>
  <c r="L7" i="1"/>
  <c r="K7" i="1"/>
  <c r="AF6" i="1"/>
  <c r="AE6" i="1"/>
  <c r="AD6" i="1"/>
  <c r="AC6" i="1"/>
  <c r="AB6" i="1"/>
  <c r="AA6" i="1"/>
  <c r="X6" i="1"/>
  <c r="W6" i="1"/>
  <c r="V6" i="1"/>
  <c r="U6" i="1"/>
  <c r="T6" i="1"/>
  <c r="S6" i="1"/>
  <c r="P6" i="1"/>
  <c r="O6" i="1"/>
  <c r="N6" i="1"/>
  <c r="M6" i="1"/>
  <c r="L6" i="1"/>
  <c r="K6" i="1"/>
  <c r="AF5" i="1"/>
  <c r="AE5" i="1"/>
  <c r="AD5" i="1"/>
  <c r="AC5" i="1"/>
  <c r="AB5" i="1"/>
  <c r="AA5" i="1"/>
  <c r="X5" i="1"/>
  <c r="W5" i="1"/>
  <c r="V5" i="1"/>
  <c r="U5" i="1"/>
  <c r="T5" i="1"/>
  <c r="S5" i="1"/>
  <c r="P5" i="1"/>
  <c r="O5" i="1"/>
  <c r="N5" i="1"/>
  <c r="M5" i="1"/>
  <c r="L5" i="1"/>
  <c r="K5" i="1"/>
  <c r="AL4" i="1"/>
  <c r="AK4" i="1"/>
  <c r="AF4" i="1"/>
  <c r="AE4" i="1"/>
  <c r="AD4" i="1"/>
  <c r="AC4" i="1"/>
  <c r="AB4" i="1"/>
  <c r="AA4" i="1"/>
  <c r="X4" i="1"/>
  <c r="W4" i="1"/>
  <c r="V4" i="1"/>
  <c r="U4" i="1"/>
  <c r="T4" i="1"/>
  <c r="S4" i="1"/>
  <c r="P4" i="1"/>
  <c r="O4" i="1"/>
  <c r="N4" i="1"/>
  <c r="M4" i="1"/>
  <c r="L4" i="1"/>
  <c r="K4" i="1"/>
  <c r="AF3" i="1"/>
  <c r="AE3" i="1"/>
  <c r="AD3" i="1"/>
  <c r="AC3" i="1"/>
  <c r="AB3" i="1"/>
  <c r="AA3" i="1"/>
  <c r="X3" i="1"/>
  <c r="W3" i="1"/>
  <c r="V3" i="1"/>
  <c r="U3" i="1"/>
  <c r="T3" i="1"/>
  <c r="S3" i="1"/>
  <c r="P3" i="1"/>
  <c r="O3" i="1"/>
  <c r="N3" i="1"/>
  <c r="M3" i="1"/>
  <c r="L3" i="1"/>
  <c r="K3" i="1"/>
  <c r="AL2" i="1"/>
  <c r="AK2" i="1"/>
  <c r="AF2" i="1"/>
  <c r="AN2" i="1" s="1"/>
  <c r="AE2" i="1"/>
  <c r="AM2" i="1" s="1"/>
  <c r="AD2" i="1"/>
  <c r="AC2" i="1"/>
  <c r="AB2" i="1"/>
  <c r="AJ2" i="1" s="1"/>
  <c r="AA2" i="1"/>
  <c r="AI2" i="1" s="1"/>
  <c r="X2" i="1"/>
  <c r="AN3" i="1" s="1"/>
  <c r="W2" i="1"/>
  <c r="AM3" i="1" s="1"/>
  <c r="V2" i="1"/>
  <c r="AL3" i="1" s="1"/>
  <c r="U2" i="1"/>
  <c r="AK3" i="1" s="1"/>
  <c r="T2" i="1"/>
  <c r="AJ3" i="1" s="1"/>
  <c r="S2" i="1"/>
  <c r="AI3" i="1" s="1"/>
  <c r="P2" i="1"/>
  <c r="AN4" i="1" s="1"/>
  <c r="O2" i="1"/>
  <c r="AM4" i="1" s="1"/>
  <c r="N2" i="1"/>
  <c r="M2" i="1"/>
  <c r="L2" i="1"/>
  <c r="AJ4" i="1" s="1"/>
  <c r="K2" i="1"/>
  <c r="AI4" i="1" s="1"/>
  <c r="V1" i="1"/>
  <c r="AD1" i="1" s="1"/>
  <c r="AL1" i="1" s="1"/>
  <c r="U1" i="1"/>
  <c r="AC1" i="1" s="1"/>
  <c r="AK1" i="1" s="1"/>
  <c r="P1" i="1"/>
  <c r="X1" i="1" s="1"/>
  <c r="AF1" i="1" s="1"/>
  <c r="AN1" i="1" s="1"/>
  <c r="O1" i="1"/>
  <c r="W1" i="1" s="1"/>
  <c r="AE1" i="1" s="1"/>
  <c r="AM1" i="1" s="1"/>
  <c r="N1" i="1"/>
  <c r="M1" i="1"/>
  <c r="L1" i="1"/>
  <c r="T1" i="1" s="1"/>
  <c r="AB1" i="1" s="1"/>
  <c r="AJ1" i="1" s="1"/>
  <c r="K1" i="1"/>
  <c r="S1" i="1" s="1"/>
  <c r="AA1" i="1" s="1"/>
  <c r="AI1" i="1" s="1"/>
</calcChain>
</file>

<file path=xl/sharedStrings.xml><?xml version="1.0" encoding="utf-8"?>
<sst xmlns="http://schemas.openxmlformats.org/spreadsheetml/2006/main" count="11" uniqueCount="11">
  <si>
    <t>Date</t>
  </si>
  <si>
    <t>Actuals</t>
  </si>
  <si>
    <t>Forecast without PH</t>
  </si>
  <si>
    <t>Forecast with PH</t>
  </si>
  <si>
    <t>HAR</t>
  </si>
  <si>
    <t>HARX</t>
  </si>
  <si>
    <t>HARST - PH</t>
  </si>
  <si>
    <t>HARST (week)</t>
  </si>
  <si>
    <t>RMSE</t>
  </si>
  <si>
    <t>MAE</t>
  </si>
  <si>
    <t>QLIKE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</si>
</sst>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0.000%"/>
  </numFmts>
  <fonts count="20" x14ac:knownFonts="1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57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6">
    <xf numFmtId="0" fontId="0" fillId="0" borderId="0"/>
    <xf numFmtId="9" fontId="3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3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19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19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19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19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19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2" fillId="0" borderId="0"/>
    <xf numFmtId="0" fontId="1" fillId="0" borderId="0"/>
    <xf numFmtId="43" fontId="3" fillId="0" borderId="0" applyFont="0" applyFill="0" applyBorder="0" applyAlignment="0" applyProtection="0"/>
  </cellStyleXfs>
  <cellXfs count="10">
    <xf numFmtId="0" fontId="0" fillId="0" borderId="0" xfId="0"/>
    <xf numFmtId="49" fontId="0" fillId="0" borderId="0" xfId="0" applyNumberFormat="1"/>
    <xf numFmtId="14" fontId="0" fillId="0" borderId="0" xfId="0" applyNumberFormat="1"/>
    <xf numFmtId="49" fontId="0" fillId="0" borderId="0" xfId="0" applyNumberFormat="1" applyAlignment="1">
      <alignment wrapText="1"/>
    </xf>
    <xf numFmtId="10" fontId="0" fillId="0" borderId="0" xfId="1" applyNumberFormat="1" applyFont="1"/>
    <xf numFmtId="10" fontId="1" fillId="0" borderId="0" xfId="1" applyNumberFormat="1" applyFont="1"/>
    <xf numFmtId="49" fontId="0" fillId="0" borderId="0" xfId="45" applyNumberFormat="1" applyFont="1" applyAlignment="1">
      <alignment wrapText="1"/>
    </xf>
    <xf numFmtId="11" fontId="0" fillId="0" borderId="0" xfId="0" applyNumberFormat="1"/>
    <xf numFmtId="164" fontId="0" fillId="0" borderId="0" xfId="1" applyNumberFormat="1" applyFont="1"/>
    <xf numFmtId="164" fontId="0" fillId="0" borderId="0" xfId="0" applyNumberFormat="1"/>
  </cellXfs>
  <cellStyles count="46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45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43" xr:uid="{AA01A5CB-C5C1-4F08-9E77-42E06E9B91D1}"/>
    <cellStyle name="Normal 3" xfId="44" xr:uid="{FBDBD217-9D60-4152-A526-6746BC4E40D0}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66"/>
  <sheetViews>
    <sheetView tabSelected="1" topLeftCell="AF1" workbookViewId="0">
      <selection activeCell="AI3" sqref="AI3:AN3"/>
    </sheetView>
  </sheetViews>
  <sheetFormatPr defaultRowHeight="12.5" x14ac:dyDescent="0.25"/>
  <cols>
    <col min="1" max="1" width="11" customWidth="1"/>
    <col min="10" max="10" width="12.26953125" customWidth="1"/>
    <col min="11" max="11" width="14.26953125" customWidth="1"/>
    <col min="12" max="25" width="12.26953125" customWidth="1"/>
    <col min="26" max="26" width="9.7265625" customWidth="1"/>
    <col min="27" max="27" width="12.08984375" bestFit="1" customWidth="1"/>
  </cols>
  <sheetData>
    <row r="1" spans="1:40" ht="37.5" x14ac:dyDescent="0.25">
      <c r="A1" t="s">
        <v>0</v>
      </c>
      <c r="B1" s="1" t="s">
        <v>1</v>
      </c>
      <c r="C1" s="3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K1" s="6" t="str">
        <f>C1</f>
        <v>Forecast without PH</v>
      </c>
      <c r="L1" s="6" t="str">
        <f t="shared" ref="L1:P1" si="0">D1</f>
        <v>Forecast with PH</v>
      </c>
      <c r="M1" s="6" t="str">
        <f t="shared" si="0"/>
        <v>HAR</v>
      </c>
      <c r="N1" s="6" t="str">
        <f t="shared" si="0"/>
        <v>HARX</v>
      </c>
      <c r="O1" s="6" t="str">
        <f t="shared" si="0"/>
        <v>HARST - PH</v>
      </c>
      <c r="P1" s="6" t="str">
        <f t="shared" si="0"/>
        <v>HARST (week)</v>
      </c>
      <c r="S1" s="6" t="str">
        <f>K1</f>
        <v>Forecast without PH</v>
      </c>
      <c r="T1" s="6" t="str">
        <f t="shared" ref="T1:X1" si="1">L1</f>
        <v>Forecast with PH</v>
      </c>
      <c r="U1" s="6" t="str">
        <f t="shared" si="1"/>
        <v>HAR</v>
      </c>
      <c r="V1" s="6" t="str">
        <f t="shared" si="1"/>
        <v>HARX</v>
      </c>
      <c r="W1" s="6" t="str">
        <f t="shared" si="1"/>
        <v>HARST - PH</v>
      </c>
      <c r="X1" s="6" t="str">
        <f t="shared" si="1"/>
        <v>HARST (week)</v>
      </c>
      <c r="AA1" s="6" t="str">
        <f>S1</f>
        <v>Forecast without PH</v>
      </c>
      <c r="AB1" s="6" t="str">
        <f t="shared" ref="AB1:AF1" si="2">T1</f>
        <v>Forecast with PH</v>
      </c>
      <c r="AC1" s="6" t="str">
        <f t="shared" si="2"/>
        <v>HAR</v>
      </c>
      <c r="AD1" s="6" t="str">
        <f t="shared" si="2"/>
        <v>HARX</v>
      </c>
      <c r="AE1" s="6" t="str">
        <f t="shared" si="2"/>
        <v>HARST - PH</v>
      </c>
      <c r="AF1" s="6" t="str">
        <f t="shared" si="2"/>
        <v>HARST (week)</v>
      </c>
      <c r="AI1" s="6" t="str">
        <f>AA1</f>
        <v>Forecast without PH</v>
      </c>
      <c r="AJ1" s="6" t="str">
        <f t="shared" ref="AJ1:AN1" si="3">AB1</f>
        <v>Forecast with PH</v>
      </c>
      <c r="AK1" s="6" t="str">
        <f t="shared" si="3"/>
        <v>HAR</v>
      </c>
      <c r="AL1" s="6" t="str">
        <f t="shared" si="3"/>
        <v>HARX</v>
      </c>
      <c r="AM1" s="6" t="str">
        <f t="shared" si="3"/>
        <v>HARST - PH</v>
      </c>
      <c r="AN1" s="6" t="str">
        <f t="shared" si="3"/>
        <v>HARST (week)</v>
      </c>
    </row>
    <row r="2" spans="1:40" ht="14.5" x14ac:dyDescent="0.35">
      <c r="A2" s="2">
        <v>43881</v>
      </c>
      <c r="B2" s="5">
        <v>8.9024909336041774E-3</v>
      </c>
      <c r="C2" s="5">
        <v>1.152876205742359E-2</v>
      </c>
      <c r="D2" s="5">
        <v>1.1774422600865361E-2</v>
      </c>
      <c r="E2" s="4">
        <v>6.0512215519925461E-3</v>
      </c>
      <c r="F2" s="4">
        <v>1.0404298922482352E-2</v>
      </c>
      <c r="G2" s="4">
        <v>6.8446711656592789E-3</v>
      </c>
      <c r="H2" s="4">
        <v>6.0912636335404176E-3</v>
      </c>
      <c r="J2" s="2">
        <v>43881</v>
      </c>
      <c r="K2" s="7">
        <f>($B2/C2)-LN($B2/C2)-1</f>
        <v>3.0712184585051538E-2</v>
      </c>
      <c r="L2" s="7">
        <f t="shared" ref="L2:P17" si="4">($B2/D2)-LN($B2/D2)-1</f>
        <v>3.5685745875148278E-2</v>
      </c>
      <c r="M2" s="7">
        <f t="shared" si="4"/>
        <v>8.5118101121071321E-2</v>
      </c>
      <c r="N2" s="7">
        <f t="shared" si="4"/>
        <v>1.154301272420355E-2</v>
      </c>
      <c r="O2" s="7">
        <f t="shared" si="4"/>
        <v>3.778482648580983E-2</v>
      </c>
      <c r="P2" s="7">
        <f t="shared" si="4"/>
        <v>8.2042351976745032E-2</v>
      </c>
      <c r="R2" s="2">
        <v>43881</v>
      </c>
      <c r="S2" s="4">
        <f>ABS($B2-C2)</f>
        <v>2.6262711238194125E-3</v>
      </c>
      <c r="T2" s="4">
        <f t="shared" ref="T2:X17" si="5">ABS($B2-D2)</f>
        <v>2.8719316672611832E-3</v>
      </c>
      <c r="U2" s="4">
        <f t="shared" si="5"/>
        <v>2.8512693816116312E-3</v>
      </c>
      <c r="V2" s="4">
        <f t="shared" si="5"/>
        <v>1.5018079888781746E-3</v>
      </c>
      <c r="W2" s="4">
        <f t="shared" si="5"/>
        <v>2.0578197679448984E-3</v>
      </c>
      <c r="X2" s="4">
        <f t="shared" si="5"/>
        <v>2.8112273000637598E-3</v>
      </c>
      <c r="Z2" s="2">
        <v>43881</v>
      </c>
      <c r="AA2">
        <f t="shared" ref="AA2:AF17" si="6">($B2-C2)^2</f>
        <v>6.8973000158076804E-6</v>
      </c>
      <c r="AB2">
        <f t="shared" si="6"/>
        <v>8.2479915014175991E-6</v>
      </c>
      <c r="AC2">
        <f t="shared" si="6"/>
        <v>8.129737086515973E-6</v>
      </c>
      <c r="AD2">
        <f t="shared" si="6"/>
        <v>2.2554272354583073E-6</v>
      </c>
      <c r="AE2">
        <f t="shared" si="6"/>
        <v>4.2346221973447958E-6</v>
      </c>
      <c r="AF2">
        <f t="shared" si="6"/>
        <v>7.9029989326237766E-6</v>
      </c>
      <c r="AH2" t="s">
        <v>8</v>
      </c>
      <c r="AI2" s="8">
        <f>SQRT(AVERAGE(AA2:AA66))</f>
        <v>1.047813631553793E-2</v>
      </c>
      <c r="AJ2" s="8">
        <f t="shared" ref="AJ2:AN2" si="7">SQRT(AVERAGE(AB2:AB66))</f>
        <v>7.7267978710646766E-3</v>
      </c>
      <c r="AK2" s="8">
        <f t="shared" si="7"/>
        <v>1.0931317300193347E-2</v>
      </c>
      <c r="AL2" s="8">
        <f t="shared" si="7"/>
        <v>1.0415577482356666E-2</v>
      </c>
      <c r="AM2" s="8">
        <f t="shared" si="7"/>
        <v>9.8413761655255731E-3</v>
      </c>
      <c r="AN2" s="8">
        <f t="shared" si="7"/>
        <v>1.0633835099826025E-2</v>
      </c>
    </row>
    <row r="3" spans="1:40" ht="14.5" x14ac:dyDescent="0.35">
      <c r="A3" s="2">
        <v>43882</v>
      </c>
      <c r="B3" s="5">
        <v>7.0119947777059983E-3</v>
      </c>
      <c r="C3" s="5">
        <v>1.242018584161997E-2</v>
      </c>
      <c r="D3" s="5">
        <v>1.354635786265135E-2</v>
      </c>
      <c r="E3" s="4">
        <v>6.979189791976613E-3</v>
      </c>
      <c r="F3" s="4">
        <v>1.1383507429816838E-2</v>
      </c>
      <c r="G3" s="4">
        <v>8.4607984008914783E-3</v>
      </c>
      <c r="H3" s="4">
        <v>6.8866307106162476E-3</v>
      </c>
      <c r="J3" s="2">
        <v>43882</v>
      </c>
      <c r="K3" s="7">
        <f t="shared" ref="K3:P57" si="8">($B3/C3)-LN($B3/C3)-1</f>
        <v>0.13626521801001168</v>
      </c>
      <c r="L3" s="7">
        <f t="shared" si="4"/>
        <v>0.17612502087017123</v>
      </c>
      <c r="M3" s="7">
        <f t="shared" si="4"/>
        <v>1.1012386514686057E-5</v>
      </c>
      <c r="N3" s="7">
        <f t="shared" si="4"/>
        <v>0.10052177635979653</v>
      </c>
      <c r="O3" s="7">
        <f t="shared" si="4"/>
        <v>1.6584097422309041E-2</v>
      </c>
      <c r="P3" s="7">
        <f t="shared" si="4"/>
        <v>1.6370860920300601E-4</v>
      </c>
      <c r="R3" s="2">
        <v>43882</v>
      </c>
      <c r="S3" s="4">
        <f t="shared" ref="S3:X57" si="9">ABS($B3-C3)</f>
        <v>5.4081910639139719E-3</v>
      </c>
      <c r="T3" s="4">
        <f t="shared" si="5"/>
        <v>6.5343630849453516E-3</v>
      </c>
      <c r="U3" s="4">
        <f t="shared" si="5"/>
        <v>3.2804985729385262E-5</v>
      </c>
      <c r="V3" s="4">
        <f t="shared" si="5"/>
        <v>4.3715126521108394E-3</v>
      </c>
      <c r="W3" s="4">
        <f t="shared" si="5"/>
        <v>1.44880362318548E-3</v>
      </c>
      <c r="X3" s="4">
        <f t="shared" si="5"/>
        <v>1.2536406708975063E-4</v>
      </c>
      <c r="Z3" s="2">
        <v>43882</v>
      </c>
      <c r="AA3">
        <f t="shared" si="6"/>
        <v>2.9248530583798938E-5</v>
      </c>
      <c r="AB3">
        <f t="shared" si="6"/>
        <v>4.2697900925896529E-5</v>
      </c>
      <c r="AC3">
        <f t="shared" si="6"/>
        <v>1.0761670887051706E-9</v>
      </c>
      <c r="AD3">
        <f t="shared" si="6"/>
        <v>1.9110122867565147E-5</v>
      </c>
      <c r="AE3">
        <f t="shared" si="6"/>
        <v>2.0990319385553743E-6</v>
      </c>
      <c r="AF3">
        <f t="shared" si="6"/>
        <v>1.5716149317283495E-8</v>
      </c>
      <c r="AH3" t="s">
        <v>9</v>
      </c>
      <c r="AI3" s="9">
        <f>AVERAGE(S2:S66)</f>
        <v>7.3064984692794615E-3</v>
      </c>
      <c r="AJ3" s="9">
        <f t="shared" ref="AJ3:AN3" si="10">AVERAGE(T2:T66)</f>
        <v>5.7988689633224205E-3</v>
      </c>
      <c r="AK3" s="9">
        <f t="shared" si="10"/>
        <v>8.4982374594032468E-3</v>
      </c>
      <c r="AL3" s="9">
        <f t="shared" si="10"/>
        <v>8.0898088067601522E-3</v>
      </c>
      <c r="AM3" s="9">
        <f t="shared" si="10"/>
        <v>7.8537380364277123E-3</v>
      </c>
      <c r="AN3" s="9">
        <f t="shared" si="10"/>
        <v>8.2044385381813602E-3</v>
      </c>
    </row>
    <row r="4" spans="1:40" ht="14.5" x14ac:dyDescent="0.35">
      <c r="A4" s="2">
        <v>43885</v>
      </c>
      <c r="B4" s="5">
        <v>1.6442962228742149E-2</v>
      </c>
      <c r="C4" s="5">
        <v>1.2283250689506531E-2</v>
      </c>
      <c r="D4" s="5">
        <v>1.5131258405745029E-2</v>
      </c>
      <c r="E4" s="4">
        <v>6.8220571345876686E-3</v>
      </c>
      <c r="F4" s="4">
        <v>1.1668986468930449E-2</v>
      </c>
      <c r="G4" s="4">
        <v>8.0295056091491384E-3</v>
      </c>
      <c r="H4" s="4">
        <v>6.800198808072094E-3</v>
      </c>
      <c r="J4" s="2">
        <v>43885</v>
      </c>
      <c r="K4" s="7">
        <f t="shared" si="8"/>
        <v>4.6988123687998762E-2</v>
      </c>
      <c r="L4" s="7">
        <f t="shared" si="4"/>
        <v>3.5534894922979454E-3</v>
      </c>
      <c r="M4" s="7">
        <f t="shared" si="4"/>
        <v>0.53052801608248279</v>
      </c>
      <c r="N4" s="7">
        <f t="shared" si="4"/>
        <v>6.6153609073113184E-2</v>
      </c>
      <c r="O4" s="7">
        <f t="shared" si="4"/>
        <v>0.33104291614940795</v>
      </c>
      <c r="P4" s="7">
        <f t="shared" si="4"/>
        <v>0.53506627714442323</v>
      </c>
      <c r="R4" s="2">
        <v>43885</v>
      </c>
      <c r="S4" s="4">
        <f t="shared" si="9"/>
        <v>4.1597115392356179E-3</v>
      </c>
      <c r="T4" s="4">
        <f t="shared" si="5"/>
        <v>1.3117038229971192E-3</v>
      </c>
      <c r="U4" s="4">
        <f t="shared" si="5"/>
        <v>9.6209050941544801E-3</v>
      </c>
      <c r="V4" s="4">
        <f t="shared" si="5"/>
        <v>4.7739757598116994E-3</v>
      </c>
      <c r="W4" s="4">
        <f t="shared" si="5"/>
        <v>8.4134566195930103E-3</v>
      </c>
      <c r="X4" s="4">
        <f t="shared" si="5"/>
        <v>9.6427634206700547E-3</v>
      </c>
      <c r="Z4" s="2">
        <v>43885</v>
      </c>
      <c r="AA4">
        <f t="shared" si="6"/>
        <v>1.7303200089649954E-5</v>
      </c>
      <c r="AB4">
        <f t="shared" si="6"/>
        <v>1.720566919265258E-6</v>
      </c>
      <c r="AC4">
        <f t="shared" si="6"/>
        <v>9.2561814830727628E-5</v>
      </c>
      <c r="AD4">
        <f t="shared" si="6"/>
        <v>2.2790844555269693E-5</v>
      </c>
      <c r="AE4">
        <f t="shared" si="6"/>
        <v>7.0786252289773446E-5</v>
      </c>
      <c r="AF4">
        <f t="shared" si="6"/>
        <v>9.2982886387012453E-5</v>
      </c>
      <c r="AH4" t="s">
        <v>10</v>
      </c>
      <c r="AI4" s="4">
        <f>AVERAGE(K2:K66)</f>
        <v>7.6178214974843131E-2</v>
      </c>
      <c r="AJ4" s="4">
        <f t="shared" ref="AJ4:AN4" si="11">AVERAGE(L2:L66)</f>
        <v>4.8543292664662709E-2</v>
      </c>
      <c r="AK4" s="4">
        <f t="shared" si="11"/>
        <v>9.4925462044052528E-2</v>
      </c>
      <c r="AL4" s="4">
        <f t="shared" si="11"/>
        <v>6.8046605253164791E-2</v>
      </c>
      <c r="AM4" s="4">
        <f t="shared" si="11"/>
        <v>6.8565494761249249E-2</v>
      </c>
      <c r="AN4" s="4">
        <f t="shared" si="11"/>
        <v>8.9883806357750118E-2</v>
      </c>
    </row>
    <row r="5" spans="1:40" ht="14.5" x14ac:dyDescent="0.35">
      <c r="A5" s="2">
        <v>43886</v>
      </c>
      <c r="B5" s="5">
        <v>1.7503203254146352E-2</v>
      </c>
      <c r="C5" s="5">
        <v>1.38436621055007E-2</v>
      </c>
      <c r="D5" s="5">
        <v>1.9613932818174359E-2</v>
      </c>
      <c r="E5" s="4">
        <v>9.3443475527927606E-3</v>
      </c>
      <c r="F5" s="4">
        <v>1.4043108606419569E-2</v>
      </c>
      <c r="G5" s="4">
        <v>1.222649570752638E-2</v>
      </c>
      <c r="H5" s="4">
        <v>8.9892829558105188E-3</v>
      </c>
      <c r="J5" s="2">
        <v>43886</v>
      </c>
      <c r="K5" s="7">
        <f t="shared" si="8"/>
        <v>2.9791376754642496E-2</v>
      </c>
      <c r="L5" s="7">
        <f t="shared" si="4"/>
        <v>6.2424787425416906E-3</v>
      </c>
      <c r="M5" s="7">
        <f t="shared" si="4"/>
        <v>0.24552044475055634</v>
      </c>
      <c r="N5" s="7">
        <f t="shared" si="4"/>
        <v>2.613881166763754E-2</v>
      </c>
      <c r="O5" s="7">
        <f t="shared" si="4"/>
        <v>7.2801184989620182E-2</v>
      </c>
      <c r="P5" s="7">
        <f t="shared" si="4"/>
        <v>0.28076813494714359</v>
      </c>
      <c r="R5" s="2">
        <v>43886</v>
      </c>
      <c r="S5" s="4">
        <f t="shared" si="9"/>
        <v>3.6595411486456519E-3</v>
      </c>
      <c r="T5" s="4">
        <f t="shared" si="5"/>
        <v>2.110729564028007E-3</v>
      </c>
      <c r="U5" s="4">
        <f t="shared" si="5"/>
        <v>8.1588557013535911E-3</v>
      </c>
      <c r="V5" s="4">
        <f t="shared" si="5"/>
        <v>3.4600946477267823E-3</v>
      </c>
      <c r="W5" s="4">
        <f t="shared" si="5"/>
        <v>5.2767075466199718E-3</v>
      </c>
      <c r="X5" s="4">
        <f t="shared" si="5"/>
        <v>8.5139202983358329E-3</v>
      </c>
      <c r="Z5" s="2">
        <v>43886</v>
      </c>
      <c r="AA5">
        <f t="shared" si="6"/>
        <v>1.3392241418630738E-5</v>
      </c>
      <c r="AB5">
        <f t="shared" si="6"/>
        <v>4.4551792924618608E-6</v>
      </c>
      <c r="AC5">
        <f t="shared" si="6"/>
        <v>6.656692635551E-5</v>
      </c>
      <c r="AD5">
        <f t="shared" si="6"/>
        <v>1.1972254971227525E-5</v>
      </c>
      <c r="AE5">
        <f t="shared" si="6"/>
        <v>2.784364253255616E-5</v>
      </c>
      <c r="AF5">
        <f t="shared" si="6"/>
        <v>7.2486838846414921E-5</v>
      </c>
    </row>
    <row r="6" spans="1:40" ht="14.5" x14ac:dyDescent="0.35">
      <c r="A6" s="2">
        <v>43887</v>
      </c>
      <c r="B6" s="5">
        <v>1.5144583597525589E-2</v>
      </c>
      <c r="C6" s="5">
        <v>1.4635634608566759E-2</v>
      </c>
      <c r="D6" s="5">
        <v>1.995141617953777E-2</v>
      </c>
      <c r="E6" s="4">
        <v>1.0576844815217106E-2</v>
      </c>
      <c r="F6" s="4">
        <v>1.5642586768028405E-2</v>
      </c>
      <c r="G6" s="4">
        <v>1.37232319394342E-2</v>
      </c>
      <c r="H6" s="4">
        <v>1.024209918180125E-2</v>
      </c>
      <c r="J6" s="2">
        <v>43887</v>
      </c>
      <c r="K6" s="7">
        <f t="shared" si="8"/>
        <v>5.9097626929371927E-4</v>
      </c>
      <c r="L6" s="7">
        <f t="shared" si="4"/>
        <v>3.4730291013528758E-2</v>
      </c>
      <c r="M6" s="7">
        <f t="shared" si="4"/>
        <v>7.2886345504636463E-2</v>
      </c>
      <c r="N6" s="7">
        <f t="shared" si="4"/>
        <v>5.1779671470342237E-4</v>
      </c>
      <c r="O6" s="7">
        <f t="shared" si="4"/>
        <v>5.0198705672157562E-3</v>
      </c>
      <c r="P6" s="7">
        <f t="shared" si="4"/>
        <v>8.7523766358868604E-2</v>
      </c>
      <c r="R6" s="2">
        <v>43887</v>
      </c>
      <c r="S6" s="4">
        <f t="shared" si="9"/>
        <v>5.0894898895883015E-4</v>
      </c>
      <c r="T6" s="4">
        <f t="shared" si="5"/>
        <v>4.8068325820121802E-3</v>
      </c>
      <c r="U6" s="4">
        <f t="shared" si="5"/>
        <v>4.5677387823084836E-3</v>
      </c>
      <c r="V6" s="4">
        <f t="shared" si="5"/>
        <v>4.9800317050281533E-4</v>
      </c>
      <c r="W6" s="4">
        <f t="shared" si="5"/>
        <v>1.4213516580913899E-3</v>
      </c>
      <c r="X6" s="4">
        <f t="shared" si="5"/>
        <v>4.902484415724339E-3</v>
      </c>
      <c r="Z6" s="2">
        <v>43887</v>
      </c>
      <c r="AA6">
        <f t="shared" si="6"/>
        <v>2.5902907336221541E-7</v>
      </c>
      <c r="AB6">
        <f t="shared" si="6"/>
        <v>2.3105639471493885E-5</v>
      </c>
      <c r="AC6">
        <f t="shared" si="6"/>
        <v>2.0864237583404988E-5</v>
      </c>
      <c r="AD6">
        <f t="shared" si="6"/>
        <v>2.4800715783085617E-7</v>
      </c>
      <c r="AE6">
        <f t="shared" si="6"/>
        <v>2.0202405359591436E-6</v>
      </c>
      <c r="AF6">
        <f t="shared" si="6"/>
        <v>2.4034353446420014E-5</v>
      </c>
    </row>
    <row r="7" spans="1:40" ht="14.5" x14ac:dyDescent="0.35">
      <c r="A7" s="2">
        <v>43888</v>
      </c>
      <c r="B7" s="5">
        <v>1.9445431565895639E-2</v>
      </c>
      <c r="C7" s="5">
        <v>1.7873678356409069E-2</v>
      </c>
      <c r="D7" s="5">
        <v>2.1944046020507809E-2</v>
      </c>
      <c r="E7" s="4">
        <v>1.1114967108112529E-2</v>
      </c>
      <c r="F7" s="4">
        <v>1.6161312653934914E-2</v>
      </c>
      <c r="G7" s="4">
        <v>1.3735849621947771E-2</v>
      </c>
      <c r="H7" s="4">
        <v>1.1619817775328599E-2</v>
      </c>
      <c r="J7" s="2">
        <v>43888</v>
      </c>
      <c r="K7" s="7">
        <f t="shared" si="8"/>
        <v>3.6537375570766528E-3</v>
      </c>
      <c r="L7" s="7">
        <f t="shared" si="4"/>
        <v>7.0207101127239824E-3</v>
      </c>
      <c r="M7" s="7">
        <f t="shared" si="4"/>
        <v>0.19016212790598153</v>
      </c>
      <c r="N7" s="7">
        <f t="shared" si="4"/>
        <v>1.8216790676910843E-2</v>
      </c>
      <c r="O7" s="7">
        <f t="shared" si="4"/>
        <v>6.8067111200936115E-2</v>
      </c>
      <c r="P7" s="7">
        <f t="shared" si="4"/>
        <v>0.15857120842916594</v>
      </c>
      <c r="R7" s="2">
        <v>43888</v>
      </c>
      <c r="S7" s="4">
        <f t="shared" si="9"/>
        <v>1.5717532094865691E-3</v>
      </c>
      <c r="T7" s="4">
        <f t="shared" si="5"/>
        <v>2.4986144546121705E-3</v>
      </c>
      <c r="U7" s="4">
        <f t="shared" si="5"/>
        <v>8.3304644577831093E-3</v>
      </c>
      <c r="V7" s="4">
        <f t="shared" si="5"/>
        <v>3.2841189119607248E-3</v>
      </c>
      <c r="W7" s="4">
        <f t="shared" si="5"/>
        <v>5.7095819439478678E-3</v>
      </c>
      <c r="X7" s="4">
        <f t="shared" si="5"/>
        <v>7.8256137905670393E-3</v>
      </c>
      <c r="Z7" s="2">
        <v>43888</v>
      </c>
      <c r="AA7">
        <f t="shared" si="6"/>
        <v>2.4704081515313308E-6</v>
      </c>
      <c r="AB7">
        <f t="shared" si="6"/>
        <v>6.2430741927968742E-6</v>
      </c>
      <c r="AC7">
        <f t="shared" si="6"/>
        <v>6.9396638082387638E-5</v>
      </c>
      <c r="AD7">
        <f t="shared" si="6"/>
        <v>1.0785437027898095E-5</v>
      </c>
      <c r="AE7">
        <f t="shared" si="6"/>
        <v>3.2599325974655516E-5</v>
      </c>
      <c r="AF7">
        <f t="shared" si="6"/>
        <v>6.1240231199113026E-5</v>
      </c>
    </row>
    <row r="8" spans="1:40" ht="14.5" x14ac:dyDescent="0.35">
      <c r="A8" s="2">
        <v>43889</v>
      </c>
      <c r="B8" s="5">
        <v>2.3928261119765488E-2</v>
      </c>
      <c r="C8" s="5">
        <v>1.4981920830905439E-2</v>
      </c>
      <c r="D8" s="5">
        <v>1.991724967956543E-2</v>
      </c>
      <c r="E8" s="4">
        <v>1.2721231351311519E-2</v>
      </c>
      <c r="F8" s="4">
        <v>1.7356727388191072E-2</v>
      </c>
      <c r="G8" s="4">
        <v>1.5972092493239078E-2</v>
      </c>
      <c r="H8" s="4">
        <v>1.3371709839174271E-2</v>
      </c>
      <c r="J8" s="2">
        <v>43889</v>
      </c>
      <c r="K8" s="7">
        <f t="shared" si="8"/>
        <v>0.12892637073022284</v>
      </c>
      <c r="L8" s="7">
        <f t="shared" si="4"/>
        <v>1.7909741044687344E-2</v>
      </c>
      <c r="M8" s="7">
        <f t="shared" si="4"/>
        <v>0.24918264120845857</v>
      </c>
      <c r="N8" s="7">
        <f t="shared" si="4"/>
        <v>5.7535887348012293E-2</v>
      </c>
      <c r="O8" s="7">
        <f t="shared" si="4"/>
        <v>9.3912132132662141E-2</v>
      </c>
      <c r="P8" s="7">
        <f t="shared" si="4"/>
        <v>0.20755010141845931</v>
      </c>
      <c r="R8" s="2">
        <v>43889</v>
      </c>
      <c r="S8" s="4">
        <f t="shared" si="9"/>
        <v>8.9463402888600493E-3</v>
      </c>
      <c r="T8" s="4">
        <f t="shared" si="5"/>
        <v>4.0110114402000588E-3</v>
      </c>
      <c r="U8" s="4">
        <f t="shared" si="5"/>
        <v>1.1207029768453969E-2</v>
      </c>
      <c r="V8" s="4">
        <f t="shared" si="5"/>
        <v>6.5715337315744166E-3</v>
      </c>
      <c r="W8" s="4">
        <f t="shared" si="5"/>
        <v>7.9561686265264102E-3</v>
      </c>
      <c r="X8" s="4">
        <f t="shared" si="5"/>
        <v>1.0556551280591218E-2</v>
      </c>
      <c r="Z8" s="2">
        <v>43889</v>
      </c>
      <c r="AA8">
        <f t="shared" si="6"/>
        <v>8.0037004564080511E-5</v>
      </c>
      <c r="AB8">
        <f t="shared" si="6"/>
        <v>1.6088212773415751E-5</v>
      </c>
      <c r="AC8">
        <f t="shared" si="6"/>
        <v>1.2559751623101342E-4</v>
      </c>
      <c r="AD8">
        <f t="shared" si="6"/>
        <v>4.3185055585220374E-5</v>
      </c>
      <c r="AE8">
        <f t="shared" si="6"/>
        <v>6.330061921372315E-5</v>
      </c>
      <c r="AF8">
        <f t="shared" si="6"/>
        <v>1.1144077493975207E-4</v>
      </c>
    </row>
    <row r="9" spans="1:40" ht="14.5" x14ac:dyDescent="0.35">
      <c r="A9" s="2">
        <v>43892</v>
      </c>
      <c r="B9" s="5">
        <v>2.0164657999979421E-2</v>
      </c>
      <c r="C9" s="5">
        <v>1.593471318483353E-2</v>
      </c>
      <c r="D9" s="5">
        <v>2.063798904418945E-2</v>
      </c>
      <c r="E9" s="4">
        <v>1.5041643170837751E-2</v>
      </c>
      <c r="F9" s="4">
        <v>1.9600484643884346E-2</v>
      </c>
      <c r="G9" s="4">
        <v>1.900497529024307E-2</v>
      </c>
      <c r="H9" s="4">
        <v>1.5736971924823279E-2</v>
      </c>
      <c r="J9" s="2">
        <v>43892</v>
      </c>
      <c r="K9" s="7">
        <f t="shared" si="8"/>
        <v>3.0023199808175915E-2</v>
      </c>
      <c r="L9" s="7">
        <f t="shared" si="4"/>
        <v>2.6709755379439315E-4</v>
      </c>
      <c r="M9" s="7">
        <f t="shared" si="4"/>
        <v>4.7479873338198253E-2</v>
      </c>
      <c r="N9" s="7">
        <f t="shared" si="4"/>
        <v>4.0646773589392282E-4</v>
      </c>
      <c r="O9" s="7">
        <f t="shared" si="4"/>
        <v>1.7892877339971136E-3</v>
      </c>
      <c r="P9" s="7">
        <f t="shared" si="4"/>
        <v>3.3437032496181907E-2</v>
      </c>
      <c r="R9" s="2">
        <v>43892</v>
      </c>
      <c r="S9" s="4">
        <f t="shared" si="9"/>
        <v>4.2299448151458911E-3</v>
      </c>
      <c r="T9" s="4">
        <f t="shared" si="5"/>
        <v>4.7333104421002845E-4</v>
      </c>
      <c r="U9" s="4">
        <f t="shared" si="5"/>
        <v>5.1230148291416706E-3</v>
      </c>
      <c r="V9" s="4">
        <f t="shared" si="5"/>
        <v>5.6417335609507471E-4</v>
      </c>
      <c r="W9" s="4">
        <f t="shared" si="5"/>
        <v>1.1596827097363517E-3</v>
      </c>
      <c r="X9" s="4">
        <f t="shared" si="5"/>
        <v>4.4276860751561418E-3</v>
      </c>
      <c r="Z9" s="2">
        <v>43892</v>
      </c>
      <c r="AA9">
        <f t="shared" si="6"/>
        <v>1.7892433139179607E-5</v>
      </c>
      <c r="AB9">
        <f t="shared" si="6"/>
        <v>2.2404227741295589E-7</v>
      </c>
      <c r="AC9">
        <f t="shared" si="6"/>
        <v>2.6245280939605462E-5</v>
      </c>
      <c r="AD9">
        <f t="shared" si="6"/>
        <v>3.1829157572757999E-7</v>
      </c>
      <c r="AE9">
        <f t="shared" si="6"/>
        <v>1.3448639872614475E-6</v>
      </c>
      <c r="AF9">
        <f t="shared" si="6"/>
        <v>1.9604403980131601E-5</v>
      </c>
    </row>
    <row r="10" spans="1:40" ht="14.5" x14ac:dyDescent="0.35">
      <c r="A10" s="2">
        <v>43893</v>
      </c>
      <c r="B10" s="5">
        <v>2.6915418479218162E-2</v>
      </c>
      <c r="C10" s="5">
        <v>1.8361687660217289E-2</v>
      </c>
      <c r="D10" s="5">
        <v>2.2550750523805618E-2</v>
      </c>
      <c r="E10" s="4">
        <v>1.5070018958409058E-2</v>
      </c>
      <c r="F10" s="4">
        <v>1.8896035598188712E-2</v>
      </c>
      <c r="G10" s="4">
        <v>1.7995209169557821E-2</v>
      </c>
      <c r="H10" s="4">
        <v>1.5401112433540689E-2</v>
      </c>
      <c r="J10" s="2">
        <v>43893</v>
      </c>
      <c r="K10" s="7">
        <f t="shared" si="8"/>
        <v>8.3413658694287296E-2</v>
      </c>
      <c r="L10" s="7">
        <f t="shared" si="4"/>
        <v>1.661772613726864E-2</v>
      </c>
      <c r="M10" s="7">
        <f t="shared" si="4"/>
        <v>0.20603216561639326</v>
      </c>
      <c r="N10" s="7">
        <f t="shared" si="4"/>
        <v>7.0647835522049451E-2</v>
      </c>
      <c r="O10" s="7">
        <f t="shared" si="4"/>
        <v>9.310538293537407E-2</v>
      </c>
      <c r="P10" s="7">
        <f t="shared" si="4"/>
        <v>0.18936864781354301</v>
      </c>
      <c r="R10" s="2">
        <v>43893</v>
      </c>
      <c r="S10" s="4">
        <f t="shared" si="9"/>
        <v>8.553730819000873E-3</v>
      </c>
      <c r="T10" s="4">
        <f t="shared" si="5"/>
        <v>4.3646679554125434E-3</v>
      </c>
      <c r="U10" s="4">
        <f t="shared" si="5"/>
        <v>1.1845399520809104E-2</v>
      </c>
      <c r="V10" s="4">
        <f t="shared" si="5"/>
        <v>8.0193828810294493E-3</v>
      </c>
      <c r="W10" s="4">
        <f t="shared" si="5"/>
        <v>8.9202093096603409E-3</v>
      </c>
      <c r="X10" s="4">
        <f t="shared" si="5"/>
        <v>1.1514306045677472E-2</v>
      </c>
      <c r="Z10" s="2">
        <v>43893</v>
      </c>
      <c r="AA10">
        <f t="shared" si="6"/>
        <v>7.3166310923925343E-5</v>
      </c>
      <c r="AB10">
        <f t="shared" si="6"/>
        <v>1.9050326361005111E-5</v>
      </c>
      <c r="AC10">
        <f t="shared" si="6"/>
        <v>1.4031348980758453E-4</v>
      </c>
      <c r="AD10">
        <f t="shared" si="6"/>
        <v>6.4310501792548186E-5</v>
      </c>
      <c r="AE10">
        <f t="shared" si="6"/>
        <v>7.9570134128151022E-5</v>
      </c>
      <c r="AF10">
        <f t="shared" si="6"/>
        <v>1.325792437135248E-4</v>
      </c>
    </row>
    <row r="11" spans="1:40" ht="14.5" x14ac:dyDescent="0.35">
      <c r="A11" s="2">
        <v>43894</v>
      </c>
      <c r="B11" s="5">
        <v>1.505695902004532E-2</v>
      </c>
      <c r="C11" s="5">
        <v>2.7630597352981571E-2</v>
      </c>
      <c r="D11" s="5">
        <v>3.058276325464249E-2</v>
      </c>
      <c r="E11" s="4">
        <v>1.7093563244875067E-2</v>
      </c>
      <c r="F11" s="4">
        <v>2.0904480179437294E-2</v>
      </c>
      <c r="G11" s="4">
        <v>2.1122450891362742E-2</v>
      </c>
      <c r="H11" s="4">
        <v>1.775591895514109E-2</v>
      </c>
      <c r="J11" s="2">
        <v>43894</v>
      </c>
      <c r="K11" s="7">
        <f t="shared" si="8"/>
        <v>0.15202135623308788</v>
      </c>
      <c r="L11" s="7">
        <f t="shared" si="4"/>
        <v>0.2009310929751229</v>
      </c>
      <c r="M11" s="7">
        <f t="shared" si="4"/>
        <v>7.7171860744233989E-3</v>
      </c>
      <c r="N11" s="7">
        <f t="shared" si="4"/>
        <v>4.8397482313361717E-2</v>
      </c>
      <c r="O11" s="7">
        <f t="shared" si="4"/>
        <v>5.1337694043819937E-2</v>
      </c>
      <c r="P11" s="7">
        <f t="shared" si="4"/>
        <v>1.287525145906665E-2</v>
      </c>
      <c r="R11" s="2">
        <v>43894</v>
      </c>
      <c r="S11" s="4">
        <f t="shared" si="9"/>
        <v>1.2573638332936251E-2</v>
      </c>
      <c r="T11" s="4">
        <f t="shared" si="5"/>
        <v>1.5525804234597171E-2</v>
      </c>
      <c r="U11" s="4">
        <f t="shared" si="5"/>
        <v>2.0366042248297477E-3</v>
      </c>
      <c r="V11" s="4">
        <f t="shared" si="5"/>
        <v>5.8475211593919749E-3</v>
      </c>
      <c r="W11" s="4">
        <f t="shared" si="5"/>
        <v>6.065491871317422E-3</v>
      </c>
      <c r="X11" s="4">
        <f t="shared" si="5"/>
        <v>2.6989599350957707E-3</v>
      </c>
      <c r="Z11" s="2">
        <v>43894</v>
      </c>
      <c r="AA11">
        <f t="shared" si="6"/>
        <v>1.580963809274839E-4</v>
      </c>
      <c r="AB11">
        <f t="shared" si="6"/>
        <v>2.4105059713103543E-4</v>
      </c>
      <c r="AC11">
        <f t="shared" si="6"/>
        <v>4.1477567685943776E-6</v>
      </c>
      <c r="AD11">
        <f t="shared" si="6"/>
        <v>3.4193503709536866E-5</v>
      </c>
      <c r="AE11">
        <f t="shared" si="6"/>
        <v>3.6790191641017724E-5</v>
      </c>
      <c r="AF11">
        <f t="shared" si="6"/>
        <v>7.2843847312521667E-6</v>
      </c>
    </row>
    <row r="12" spans="1:40" ht="14.5" x14ac:dyDescent="0.35">
      <c r="A12" s="2">
        <v>43895</v>
      </c>
      <c r="B12" s="5">
        <v>2.2932047497952409E-2</v>
      </c>
      <c r="C12" s="5">
        <v>2.773270383477211E-2</v>
      </c>
      <c r="D12" s="5">
        <v>3.3657051622867577E-2</v>
      </c>
      <c r="E12" s="4">
        <v>1.5495621189908198E-2</v>
      </c>
      <c r="F12" s="4">
        <v>1.9535277250753314E-2</v>
      </c>
      <c r="G12" s="4">
        <v>1.7526096202786199E-2</v>
      </c>
      <c r="H12" s="4">
        <v>1.5262665377076391E-2</v>
      </c>
      <c r="J12" s="2">
        <v>43895</v>
      </c>
      <c r="K12" s="7">
        <f t="shared" si="8"/>
        <v>1.6972456099636268E-2</v>
      </c>
      <c r="L12" s="7">
        <f t="shared" si="4"/>
        <v>6.5031720240513513E-2</v>
      </c>
      <c r="M12" s="7">
        <f t="shared" si="4"/>
        <v>8.7927108096239825E-2</v>
      </c>
      <c r="N12" s="7">
        <f t="shared" si="4"/>
        <v>1.3565318303180307E-2</v>
      </c>
      <c r="O12" s="7">
        <f t="shared" si="4"/>
        <v>3.9607131545360108E-2</v>
      </c>
      <c r="P12" s="7">
        <f t="shared" si="4"/>
        <v>9.5367262886051796E-2</v>
      </c>
      <c r="R12" s="2">
        <v>43895</v>
      </c>
      <c r="S12" s="4">
        <f t="shared" si="9"/>
        <v>4.800656336819701E-3</v>
      </c>
      <c r="T12" s="4">
        <f t="shared" si="5"/>
        <v>1.0725004124915168E-2</v>
      </c>
      <c r="U12" s="4">
        <f t="shared" si="5"/>
        <v>7.4364263080442111E-3</v>
      </c>
      <c r="V12" s="4">
        <f t="shared" si="5"/>
        <v>3.3967702471990949E-3</v>
      </c>
      <c r="W12" s="4">
        <f t="shared" si="5"/>
        <v>5.40595129516621E-3</v>
      </c>
      <c r="X12" s="4">
        <f t="shared" si="5"/>
        <v>7.6693821208760182E-3</v>
      </c>
      <c r="Z12" s="2">
        <v>43895</v>
      </c>
      <c r="AA12">
        <f t="shared" si="6"/>
        <v>2.304630126424715E-5</v>
      </c>
      <c r="AB12">
        <f t="shared" si="6"/>
        <v>1.1502571347944737E-4</v>
      </c>
      <c r="AC12">
        <f t="shared" si="6"/>
        <v>5.5300436234972057E-5</v>
      </c>
      <c r="AD12">
        <f t="shared" si="6"/>
        <v>1.1538048112257E-5</v>
      </c>
      <c r="AE12">
        <f t="shared" si="6"/>
        <v>2.9224309405709224E-5</v>
      </c>
      <c r="AF12">
        <f t="shared" si="6"/>
        <v>5.8819422116012731E-5</v>
      </c>
    </row>
    <row r="13" spans="1:40" ht="14.5" x14ac:dyDescent="0.35">
      <c r="A13" s="2">
        <v>43896</v>
      </c>
      <c r="B13" s="5">
        <v>2.8897061359982958E-2</v>
      </c>
      <c r="C13" s="5">
        <v>2.7014825493097309E-2</v>
      </c>
      <c r="D13" s="5">
        <v>3.5158976912498467E-2</v>
      </c>
      <c r="E13" s="4">
        <v>1.7171534455557445E-2</v>
      </c>
      <c r="F13" s="4">
        <v>2.1230916570279965E-2</v>
      </c>
      <c r="G13" s="4">
        <v>2.0577048536138211E-2</v>
      </c>
      <c r="H13" s="4">
        <v>1.744769869740485E-2</v>
      </c>
      <c r="J13" s="2">
        <v>43896</v>
      </c>
      <c r="K13" s="7">
        <f t="shared" si="8"/>
        <v>2.3200826973774902E-3</v>
      </c>
      <c r="L13" s="7">
        <f t="shared" si="4"/>
        <v>1.8037173031767217E-2</v>
      </c>
      <c r="M13" s="7">
        <f t="shared" si="4"/>
        <v>0.16235990623577101</v>
      </c>
      <c r="N13" s="7">
        <f t="shared" si="4"/>
        <v>5.2802565294419068E-2</v>
      </c>
      <c r="O13" s="7">
        <f t="shared" si="4"/>
        <v>6.4771005587764385E-2</v>
      </c>
      <c r="P13" s="7">
        <f t="shared" si="4"/>
        <v>0.15167832897163636</v>
      </c>
      <c r="R13" s="2">
        <v>43896</v>
      </c>
      <c r="S13" s="4">
        <f t="shared" si="9"/>
        <v>1.8822358668856495E-3</v>
      </c>
      <c r="T13" s="4">
        <f t="shared" si="5"/>
        <v>6.2619155525155089E-3</v>
      </c>
      <c r="U13" s="4">
        <f t="shared" si="5"/>
        <v>1.1725526904425514E-2</v>
      </c>
      <c r="V13" s="4">
        <f t="shared" si="5"/>
        <v>7.6661447897029937E-3</v>
      </c>
      <c r="W13" s="4">
        <f t="shared" si="5"/>
        <v>8.3200128238447475E-3</v>
      </c>
      <c r="X13" s="4">
        <f t="shared" si="5"/>
        <v>1.1449362662578108E-2</v>
      </c>
      <c r="Z13" s="2">
        <v>43896</v>
      </c>
      <c r="AA13">
        <f t="shared" si="6"/>
        <v>3.5428118585907727E-6</v>
      </c>
      <c r="AB13">
        <f t="shared" si="6"/>
        <v>3.9211586386835608E-5</v>
      </c>
      <c r="AC13">
        <f t="shared" si="6"/>
        <v>1.3748798118640656E-4</v>
      </c>
      <c r="AD13">
        <f t="shared" si="6"/>
        <v>5.8769775936690361E-5</v>
      </c>
      <c r="AE13">
        <f t="shared" si="6"/>
        <v>6.9222613388941049E-5</v>
      </c>
      <c r="AF13">
        <f t="shared" si="6"/>
        <v>1.3108790537923767E-4</v>
      </c>
    </row>
    <row r="14" spans="1:40" ht="14.5" x14ac:dyDescent="0.35">
      <c r="A14" s="2">
        <v>43899</v>
      </c>
      <c r="B14" s="5">
        <v>4.5165936387853753E-2</v>
      </c>
      <c r="C14" s="5">
        <v>2.9381383210420609E-2</v>
      </c>
      <c r="D14" s="5">
        <v>3.9914965629577637E-2</v>
      </c>
      <c r="E14" s="4">
        <v>1.8755352682885643E-2</v>
      </c>
      <c r="F14" s="4">
        <v>2.2703431152911898E-2</v>
      </c>
      <c r="G14" s="4">
        <v>2.3127381267558589E-2</v>
      </c>
      <c r="H14" s="4">
        <v>1.936928643111745E-2</v>
      </c>
      <c r="J14" s="2">
        <v>43899</v>
      </c>
      <c r="K14" s="7">
        <f t="shared" si="8"/>
        <v>0.10724781735451883</v>
      </c>
      <c r="L14" s="7">
        <f t="shared" si="4"/>
        <v>7.9620831266700165E-3</v>
      </c>
      <c r="M14" s="7">
        <f t="shared" si="4"/>
        <v>0.52929847219430215</v>
      </c>
      <c r="N14" s="7">
        <f t="shared" si="4"/>
        <v>0.30156100963373134</v>
      </c>
      <c r="O14" s="7">
        <f t="shared" si="4"/>
        <v>0.28359454286177854</v>
      </c>
      <c r="P14" s="7">
        <f t="shared" si="4"/>
        <v>0.48517820197593897</v>
      </c>
      <c r="R14" s="2">
        <v>43899</v>
      </c>
      <c r="S14" s="4">
        <f t="shared" si="9"/>
        <v>1.5784553177433144E-2</v>
      </c>
      <c r="T14" s="4">
        <f t="shared" si="5"/>
        <v>5.2509707582761161E-3</v>
      </c>
      <c r="U14" s="4">
        <f t="shared" si="5"/>
        <v>2.641058370496811E-2</v>
      </c>
      <c r="V14" s="4">
        <f t="shared" si="5"/>
        <v>2.2462505234941855E-2</v>
      </c>
      <c r="W14" s="4">
        <f t="shared" si="5"/>
        <v>2.2038555120295164E-2</v>
      </c>
      <c r="X14" s="4">
        <f t="shared" si="5"/>
        <v>2.5796649956736303E-2</v>
      </c>
      <c r="Z14" s="2">
        <v>43899</v>
      </c>
      <c r="AA14">
        <f t="shared" si="6"/>
        <v>2.4915211901121477E-4</v>
      </c>
      <c r="AB14">
        <f t="shared" si="6"/>
        <v>2.7572693904270852E-5</v>
      </c>
      <c r="AC14">
        <f t="shared" si="6"/>
        <v>6.9751893163712709E-4</v>
      </c>
      <c r="AD14">
        <f t="shared" si="6"/>
        <v>5.0456414142979029E-4</v>
      </c>
      <c r="AE14">
        <f t="shared" si="6"/>
        <v>4.8569791179028818E-4</v>
      </c>
      <c r="AF14">
        <f t="shared" si="6"/>
        <v>6.6546714899038306E-4</v>
      </c>
    </row>
    <row r="15" spans="1:40" ht="14.5" x14ac:dyDescent="0.35">
      <c r="A15" s="2">
        <v>43900</v>
      </c>
      <c r="B15" s="5">
        <v>3.8102330916090221E-2</v>
      </c>
      <c r="C15" s="5">
        <v>4.03338223695755E-2</v>
      </c>
      <c r="D15" s="5">
        <v>4.8695147037506097E-2</v>
      </c>
      <c r="E15" s="4">
        <v>2.3723421832764862E-2</v>
      </c>
      <c r="F15" s="4">
        <v>2.692847393644095E-2</v>
      </c>
      <c r="G15" s="4">
        <v>3.0196216231811662E-2</v>
      </c>
      <c r="H15" s="4">
        <v>2.5111441293803528E-2</v>
      </c>
      <c r="J15" s="2">
        <v>43900</v>
      </c>
      <c r="K15" s="7">
        <f t="shared" si="8"/>
        <v>1.589358990410572E-3</v>
      </c>
      <c r="L15" s="7">
        <f t="shared" si="4"/>
        <v>2.7770613911211939E-2</v>
      </c>
      <c r="M15" s="7">
        <f t="shared" si="4"/>
        <v>0.13229339641076931</v>
      </c>
      <c r="N15" s="7">
        <f t="shared" si="4"/>
        <v>6.7854571557608878E-2</v>
      </c>
      <c r="O15" s="7">
        <f t="shared" si="4"/>
        <v>2.9265848098150027E-2</v>
      </c>
      <c r="P15" s="7">
        <f t="shared" si="4"/>
        <v>0.10037762165095576</v>
      </c>
      <c r="R15" s="2">
        <v>43900</v>
      </c>
      <c r="S15" s="4">
        <f t="shared" si="9"/>
        <v>2.2314914534852792E-3</v>
      </c>
      <c r="T15" s="4">
        <f t="shared" si="5"/>
        <v>1.0592816121415875E-2</v>
      </c>
      <c r="U15" s="4">
        <f t="shared" si="5"/>
        <v>1.4378909083325359E-2</v>
      </c>
      <c r="V15" s="4">
        <f t="shared" si="5"/>
        <v>1.1173856979649271E-2</v>
      </c>
      <c r="W15" s="4">
        <f t="shared" si="5"/>
        <v>7.9061146842785597E-3</v>
      </c>
      <c r="X15" s="4">
        <f t="shared" si="5"/>
        <v>1.2990889622286693E-2</v>
      </c>
      <c r="Z15" s="2">
        <v>43900</v>
      </c>
      <c r="AA15">
        <f t="shared" si="6"/>
        <v>4.9795541069778444E-6</v>
      </c>
      <c r="AB15">
        <f t="shared" si="6"/>
        <v>1.1220775338212806E-4</v>
      </c>
      <c r="AC15">
        <f t="shared" si="6"/>
        <v>2.0675302642653653E-4</v>
      </c>
      <c r="AD15">
        <f t="shared" si="6"/>
        <v>1.2485507980165673E-4</v>
      </c>
      <c r="AE15">
        <f t="shared" si="6"/>
        <v>6.2506649400965065E-5</v>
      </c>
      <c r="AF15">
        <f t="shared" si="6"/>
        <v>1.6876321317843608E-4</v>
      </c>
    </row>
    <row r="16" spans="1:40" ht="14.5" x14ac:dyDescent="0.35">
      <c r="A16" s="2">
        <v>43901</v>
      </c>
      <c r="B16" s="5">
        <v>3.7440282364549091E-2</v>
      </c>
      <c r="C16" s="5">
        <v>4.2547699064016342E-2</v>
      </c>
      <c r="D16" s="5">
        <v>5.1965270191431052E-2</v>
      </c>
      <c r="E16" s="4">
        <v>2.4196798174915417E-2</v>
      </c>
      <c r="F16" s="4">
        <v>2.7406063325386781E-2</v>
      </c>
      <c r="G16" s="4">
        <v>2.943016126129238E-2</v>
      </c>
      <c r="H16" s="4">
        <v>2.4829028037650362E-2</v>
      </c>
      <c r="J16" s="2">
        <v>43901</v>
      </c>
      <c r="K16" s="7">
        <f t="shared" si="8"/>
        <v>7.8387979245384543E-3</v>
      </c>
      <c r="L16" s="7">
        <f t="shared" si="4"/>
        <v>4.8315050516914093E-2</v>
      </c>
      <c r="M16" s="7">
        <f t="shared" si="4"/>
        <v>0.11079695168934234</v>
      </c>
      <c r="N16" s="7">
        <f t="shared" si="4"/>
        <v>5.4148437552187012E-2</v>
      </c>
      <c r="O16" s="7">
        <f t="shared" si="4"/>
        <v>3.1446725756858918E-2</v>
      </c>
      <c r="P16" s="7">
        <f t="shared" si="4"/>
        <v>9.7190062950682332E-2</v>
      </c>
      <c r="R16" s="2">
        <v>43901</v>
      </c>
      <c r="S16" s="4">
        <f t="shared" si="9"/>
        <v>5.1074166994672515E-3</v>
      </c>
      <c r="T16" s="4">
        <f t="shared" si="5"/>
        <v>1.4524987826881962E-2</v>
      </c>
      <c r="U16" s="4">
        <f t="shared" si="5"/>
        <v>1.3243484189633673E-2</v>
      </c>
      <c r="V16" s="4">
        <f t="shared" si="5"/>
        <v>1.0034219039162309E-2</v>
      </c>
      <c r="W16" s="4">
        <f t="shared" si="5"/>
        <v>8.0101211032567107E-3</v>
      </c>
      <c r="X16" s="4">
        <f t="shared" si="5"/>
        <v>1.2611254326898729E-2</v>
      </c>
      <c r="Z16" s="2">
        <v>43901</v>
      </c>
      <c r="AA16">
        <f t="shared" si="6"/>
        <v>2.6085705341996952E-5</v>
      </c>
      <c r="AB16">
        <f t="shared" si="6"/>
        <v>2.1097527137106916E-4</v>
      </c>
      <c r="AC16">
        <f t="shared" si="6"/>
        <v>1.7538987348107707E-4</v>
      </c>
      <c r="AD16">
        <f t="shared" si="6"/>
        <v>1.0068555172588738E-4</v>
      </c>
      <c r="AE16">
        <f t="shared" si="6"/>
        <v>6.4162040088838499E-5</v>
      </c>
      <c r="AF16">
        <f t="shared" si="6"/>
        <v>1.5904373569772192E-4</v>
      </c>
    </row>
    <row r="17" spans="1:32" ht="14.5" x14ac:dyDescent="0.35">
      <c r="A17" s="2">
        <v>43902</v>
      </c>
      <c r="B17" s="5">
        <v>4.4017908514394029E-2</v>
      </c>
      <c r="C17" s="5">
        <v>4.2185161262750633E-2</v>
      </c>
      <c r="D17" s="5">
        <v>5.2731219679117203E-2</v>
      </c>
      <c r="E17" s="4">
        <v>2.6451735092473144E-2</v>
      </c>
      <c r="F17" s="4">
        <v>2.9834644467261383E-2</v>
      </c>
      <c r="G17" s="4">
        <v>3.1610012578868918E-2</v>
      </c>
      <c r="H17" s="4">
        <v>2.6640070860159772E-2</v>
      </c>
      <c r="J17" s="2">
        <v>43902</v>
      </c>
      <c r="K17" s="7">
        <f t="shared" si="8"/>
        <v>9.1727384168671655E-4</v>
      </c>
      <c r="L17" s="7">
        <f t="shared" si="4"/>
        <v>1.5371037206432847E-2</v>
      </c>
      <c r="M17" s="7">
        <f t="shared" si="4"/>
        <v>0.15480916867323469</v>
      </c>
      <c r="N17" s="7">
        <f t="shared" si="4"/>
        <v>8.6469500448953962E-2</v>
      </c>
      <c r="O17" s="7">
        <f t="shared" si="4"/>
        <v>6.1407921248789243E-2</v>
      </c>
      <c r="P17" s="7">
        <f t="shared" si="4"/>
        <v>0.15013944093435549</v>
      </c>
      <c r="R17" s="2">
        <v>43902</v>
      </c>
      <c r="S17" s="4">
        <f t="shared" si="9"/>
        <v>1.8327472516433962E-3</v>
      </c>
      <c r="T17" s="4">
        <f t="shared" si="5"/>
        <v>8.713311164723174E-3</v>
      </c>
      <c r="U17" s="4">
        <f t="shared" si="5"/>
        <v>1.7566173421920885E-2</v>
      </c>
      <c r="V17" s="4">
        <f t="shared" si="5"/>
        <v>1.4183264047132646E-2</v>
      </c>
      <c r="W17" s="4">
        <f t="shared" si="5"/>
        <v>1.2407895935525111E-2</v>
      </c>
      <c r="X17" s="4">
        <f t="shared" si="5"/>
        <v>1.7377837654234257E-2</v>
      </c>
      <c r="Z17" s="2">
        <v>43902</v>
      </c>
      <c r="AA17">
        <f t="shared" si="6"/>
        <v>3.3589624884064223E-6</v>
      </c>
      <c r="AB17">
        <f t="shared" si="6"/>
        <v>7.592179145328951E-5</v>
      </c>
      <c r="AC17">
        <f t="shared" si="6"/>
        <v>3.0857044868899967E-4</v>
      </c>
      <c r="AD17">
        <f t="shared" si="6"/>
        <v>2.0116497903068553E-4</v>
      </c>
      <c r="AE17">
        <f t="shared" si="6"/>
        <v>1.5395588154682057E-4</v>
      </c>
      <c r="AF17">
        <f t="shared" si="6"/>
        <v>3.0198924153692199E-4</v>
      </c>
    </row>
    <row r="18" spans="1:32" ht="14.5" x14ac:dyDescent="0.35">
      <c r="A18" s="2">
        <v>43903</v>
      </c>
      <c r="B18" s="5">
        <v>6.3068236342318479E-2</v>
      </c>
      <c r="C18" s="5">
        <v>4.4874217361211777E-2</v>
      </c>
      <c r="D18" s="5">
        <v>5.8716677129268653E-2</v>
      </c>
      <c r="E18" s="4">
        <v>2.9775441978858605E-2</v>
      </c>
      <c r="F18" s="4">
        <v>3.2383712319675975E-2</v>
      </c>
      <c r="G18" s="4">
        <v>3.5230601049746547E-2</v>
      </c>
      <c r="H18" s="4">
        <v>3.0068954362986719E-2</v>
      </c>
      <c r="J18" s="2">
        <v>43903</v>
      </c>
      <c r="K18" s="7">
        <f t="shared" si="8"/>
        <v>6.5090969458939218E-2</v>
      </c>
      <c r="L18" s="7">
        <f t="shared" si="8"/>
        <v>2.6176661754999664E-3</v>
      </c>
      <c r="M18" s="7">
        <f t="shared" si="8"/>
        <v>0.36759601124933461</v>
      </c>
      <c r="N18" s="7">
        <f t="shared" si="8"/>
        <v>0.28096787296090886</v>
      </c>
      <c r="O18" s="7">
        <f t="shared" si="8"/>
        <v>0.20785278821082254</v>
      </c>
      <c r="P18" s="7">
        <f t="shared" si="8"/>
        <v>0.35672955837710774</v>
      </c>
      <c r="R18" s="2">
        <v>43903</v>
      </c>
      <c r="S18" s="4">
        <f t="shared" si="9"/>
        <v>1.8194018981106702E-2</v>
      </c>
      <c r="T18" s="4">
        <f t="shared" si="9"/>
        <v>4.3515592130498257E-3</v>
      </c>
      <c r="U18" s="4">
        <f t="shared" si="9"/>
        <v>3.3292794363459874E-2</v>
      </c>
      <c r="V18" s="4">
        <f t="shared" si="9"/>
        <v>3.0684524022642504E-2</v>
      </c>
      <c r="W18" s="4">
        <f t="shared" si="9"/>
        <v>2.7837635292571931E-2</v>
      </c>
      <c r="X18" s="4">
        <f t="shared" si="9"/>
        <v>3.299928197933176E-2</v>
      </c>
      <c r="Z18" s="2">
        <v>43903</v>
      </c>
      <c r="AA18">
        <f t="shared" ref="AA18:AF60" si="12">($B18-C18)^2</f>
        <v>3.3102232668487098E-4</v>
      </c>
      <c r="AB18">
        <f t="shared" si="12"/>
        <v>1.893606758467882E-5</v>
      </c>
      <c r="AC18">
        <f t="shared" si="12"/>
        <v>1.1084101565276255E-3</v>
      </c>
      <c r="AD18">
        <f t="shared" si="12"/>
        <v>9.4154001449612494E-4</v>
      </c>
      <c r="AE18">
        <f t="shared" si="12"/>
        <v>7.7493393868224641E-4</v>
      </c>
      <c r="AF18">
        <f t="shared" si="12"/>
        <v>1.0889526111514498E-3</v>
      </c>
    </row>
    <row r="19" spans="1:32" ht="14.5" x14ac:dyDescent="0.35">
      <c r="A19" s="2">
        <v>43906</v>
      </c>
      <c r="B19" s="5">
        <v>5.7906938104238907E-2</v>
      </c>
      <c r="C19" s="5">
        <v>4.1020944714546197E-2</v>
      </c>
      <c r="D19" s="5">
        <v>5.8771044015884399E-2</v>
      </c>
      <c r="E19" s="4">
        <v>3.620326182770249E-2</v>
      </c>
      <c r="F19" s="4">
        <v>3.7840664103306117E-2</v>
      </c>
      <c r="G19" s="4">
        <v>4.3132795895751731E-2</v>
      </c>
      <c r="H19" s="4">
        <v>3.7313777861428261E-2</v>
      </c>
      <c r="J19" s="2">
        <v>43906</v>
      </c>
      <c r="K19" s="7">
        <f t="shared" si="8"/>
        <v>6.6888787209371747E-2</v>
      </c>
      <c r="L19" s="7">
        <f t="shared" si="8"/>
        <v>1.0915921060417055E-4</v>
      </c>
      <c r="M19" s="7">
        <f t="shared" si="8"/>
        <v>0.12980706449018786</v>
      </c>
      <c r="N19" s="7">
        <f t="shared" si="8"/>
        <v>0.10483043451011809</v>
      </c>
      <c r="O19" s="7">
        <f t="shared" si="8"/>
        <v>4.7973311663656037E-2</v>
      </c>
      <c r="P19" s="7">
        <f t="shared" si="8"/>
        <v>0.11241702295900158</v>
      </c>
      <c r="R19" s="2">
        <v>43906</v>
      </c>
      <c r="S19" s="4">
        <f t="shared" si="9"/>
        <v>1.6885993389692711E-2</v>
      </c>
      <c r="T19" s="4">
        <f t="shared" si="9"/>
        <v>8.6410591164549216E-4</v>
      </c>
      <c r="U19" s="4">
        <f t="shared" si="9"/>
        <v>2.1703676276536417E-2</v>
      </c>
      <c r="V19" s="4">
        <f t="shared" si="9"/>
        <v>2.0066274000932791E-2</v>
      </c>
      <c r="W19" s="4">
        <f t="shared" si="9"/>
        <v>1.4774142208487176E-2</v>
      </c>
      <c r="X19" s="4">
        <f t="shared" si="9"/>
        <v>2.0593160242810646E-2</v>
      </c>
      <c r="Z19" s="2">
        <v>43906</v>
      </c>
      <c r="AA19">
        <f t="shared" si="12"/>
        <v>2.8513677275674592E-4</v>
      </c>
      <c r="AB19">
        <f t="shared" si="12"/>
        <v>7.466790265406871E-7</v>
      </c>
      <c r="AC19">
        <f t="shared" si="12"/>
        <v>4.7104956391668968E-4</v>
      </c>
      <c r="AD19">
        <f t="shared" si="12"/>
        <v>4.0265535228051127E-4</v>
      </c>
      <c r="AE19">
        <f t="shared" si="12"/>
        <v>2.1827527799660233E-4</v>
      </c>
      <c r="AF19">
        <f t="shared" si="12"/>
        <v>4.2407824878607701E-4</v>
      </c>
    </row>
    <row r="20" spans="1:32" ht="14.5" x14ac:dyDescent="0.35">
      <c r="A20" s="2">
        <v>43907</v>
      </c>
      <c r="B20" s="5">
        <v>5.3950410478221772E-2</v>
      </c>
      <c r="C20" s="5">
        <v>3.4202273935079568E-2</v>
      </c>
      <c r="D20" s="5">
        <v>5.0957378000020981E-2</v>
      </c>
      <c r="E20" s="4">
        <v>3.7408850952064247E-2</v>
      </c>
      <c r="F20" s="4">
        <v>3.9053844679731088E-2</v>
      </c>
      <c r="G20" s="4">
        <v>4.3591585223842773E-2</v>
      </c>
      <c r="H20" s="4">
        <v>3.7850006724847812E-2</v>
      </c>
      <c r="J20" s="2">
        <v>43907</v>
      </c>
      <c r="K20" s="7">
        <f t="shared" si="8"/>
        <v>0.12161933365319699</v>
      </c>
      <c r="L20" s="7">
        <f t="shared" si="8"/>
        <v>1.6602561610445932E-3</v>
      </c>
      <c r="M20" s="7">
        <f t="shared" si="8"/>
        <v>7.6025075111664453E-2</v>
      </c>
      <c r="N20" s="7">
        <f t="shared" si="8"/>
        <v>5.8312628291135926E-2</v>
      </c>
      <c r="O20" s="7">
        <f t="shared" si="8"/>
        <v>2.443243045310739E-2</v>
      </c>
      <c r="P20" s="7">
        <f t="shared" si="8"/>
        <v>7.0939725095166439E-2</v>
      </c>
      <c r="R20" s="2">
        <v>43907</v>
      </c>
      <c r="S20" s="4">
        <f t="shared" si="9"/>
        <v>1.9748136543142204E-2</v>
      </c>
      <c r="T20" s="4">
        <f t="shared" si="9"/>
        <v>2.9930324782007911E-3</v>
      </c>
      <c r="U20" s="4">
        <f t="shared" si="9"/>
        <v>1.6541559526157525E-2</v>
      </c>
      <c r="V20" s="4">
        <f t="shared" si="9"/>
        <v>1.4896565798490684E-2</v>
      </c>
      <c r="W20" s="4">
        <f t="shared" si="9"/>
        <v>1.0358825254378999E-2</v>
      </c>
      <c r="X20" s="4">
        <f t="shared" si="9"/>
        <v>1.610040375337396E-2</v>
      </c>
      <c r="Z20" s="2">
        <v>43907</v>
      </c>
      <c r="AA20">
        <f t="shared" si="12"/>
        <v>3.8998889692658852E-4</v>
      </c>
      <c r="AB20">
        <f t="shared" si="12"/>
        <v>8.9582434155647699E-6</v>
      </c>
      <c r="AC20">
        <f t="shared" si="12"/>
        <v>2.7362319155741275E-4</v>
      </c>
      <c r="AD20">
        <f t="shared" si="12"/>
        <v>2.2190767258876238E-4</v>
      </c>
      <c r="AE20">
        <f t="shared" si="12"/>
        <v>1.0730526065076013E-4</v>
      </c>
      <c r="AF20">
        <f t="shared" si="12"/>
        <v>2.5922300102165828E-4</v>
      </c>
    </row>
    <row r="21" spans="1:32" ht="14.5" x14ac:dyDescent="0.35">
      <c r="A21" s="2">
        <v>43908</v>
      </c>
      <c r="B21" s="5">
        <v>7.011293605133144E-2</v>
      </c>
      <c r="C21" s="5">
        <v>3.2076749950647347E-2</v>
      </c>
      <c r="D21" s="5">
        <v>4.8513203859329217E-2</v>
      </c>
      <c r="E21" s="4">
        <v>3.8942361062422812E-2</v>
      </c>
      <c r="F21" s="4">
        <v>3.9909761436467302E-2</v>
      </c>
      <c r="G21" s="4">
        <v>4.3596592191096531E-2</v>
      </c>
      <c r="H21" s="4">
        <v>3.87665656291242E-2</v>
      </c>
      <c r="J21" s="2">
        <v>43908</v>
      </c>
      <c r="K21" s="7">
        <f t="shared" si="8"/>
        <v>0.40381093496639497</v>
      </c>
      <c r="L21" s="7">
        <f t="shared" si="8"/>
        <v>7.6962781674996039E-2</v>
      </c>
      <c r="M21" s="7">
        <f t="shared" si="8"/>
        <v>0.21240380030697614</v>
      </c>
      <c r="N21" s="7">
        <f t="shared" si="8"/>
        <v>0.19330027625444912</v>
      </c>
      <c r="O21" s="7">
        <f t="shared" si="8"/>
        <v>0.13309223571662487</v>
      </c>
      <c r="P21" s="7">
        <f t="shared" si="8"/>
        <v>0.21604376841145445</v>
      </c>
      <c r="R21" s="2">
        <v>43908</v>
      </c>
      <c r="S21" s="4">
        <f t="shared" si="9"/>
        <v>3.8036186100684093E-2</v>
      </c>
      <c r="T21" s="4">
        <f t="shared" si="9"/>
        <v>2.1599732192002223E-2</v>
      </c>
      <c r="U21" s="4">
        <f t="shared" si="9"/>
        <v>3.1170574988908628E-2</v>
      </c>
      <c r="V21" s="4">
        <f t="shared" si="9"/>
        <v>3.0203174614864138E-2</v>
      </c>
      <c r="W21" s="4">
        <f t="shared" si="9"/>
        <v>2.6516343860234909E-2</v>
      </c>
      <c r="X21" s="4">
        <f t="shared" si="9"/>
        <v>3.134637042220724E-2</v>
      </c>
      <c r="Z21" s="2">
        <v>43908</v>
      </c>
      <c r="AA21">
        <f t="shared" si="12"/>
        <v>1.4467514530858738E-3</v>
      </c>
      <c r="AB21">
        <f t="shared" si="12"/>
        <v>4.6654843076621714E-4</v>
      </c>
      <c r="AC21">
        <f t="shared" si="12"/>
        <v>9.716047451391761E-4</v>
      </c>
      <c r="AD21">
        <f t="shared" si="12"/>
        <v>9.122317568159735E-4</v>
      </c>
      <c r="AE21">
        <f t="shared" si="12"/>
        <v>7.0311649171421757E-4</v>
      </c>
      <c r="AF21">
        <f t="shared" si="12"/>
        <v>9.8259493864622893E-4</v>
      </c>
    </row>
    <row r="22" spans="1:32" ht="14.5" x14ac:dyDescent="0.35">
      <c r="A22" s="2">
        <v>43909</v>
      </c>
      <c r="B22" s="5">
        <v>5.3647113533379857E-2</v>
      </c>
      <c r="C22" s="5">
        <v>3.209545835852623E-2</v>
      </c>
      <c r="D22" s="5">
        <v>4.6832296997308731E-2</v>
      </c>
      <c r="E22" s="4">
        <v>4.5004059226843002E-2</v>
      </c>
      <c r="F22" s="4">
        <v>4.6034493693026264E-2</v>
      </c>
      <c r="G22" s="4">
        <v>5.1768644187108179E-2</v>
      </c>
      <c r="H22" s="4">
        <v>4.5439245135297811E-2</v>
      </c>
      <c r="J22" s="2">
        <v>43909</v>
      </c>
      <c r="K22" s="7">
        <f t="shared" si="8"/>
        <v>0.15777300173213593</v>
      </c>
      <c r="L22" s="7">
        <f t="shared" si="8"/>
        <v>9.6607227045868438E-3</v>
      </c>
      <c r="M22" s="7">
        <f t="shared" si="8"/>
        <v>1.6375574465550269E-2</v>
      </c>
      <c r="N22" s="7">
        <f t="shared" si="8"/>
        <v>1.2331045079577052E-2</v>
      </c>
      <c r="O22" s="7">
        <f t="shared" si="8"/>
        <v>6.4282729230735747E-4</v>
      </c>
      <c r="P22" s="7">
        <f t="shared" si="8"/>
        <v>1.4582403506817387E-2</v>
      </c>
      <c r="R22" s="2">
        <v>43909</v>
      </c>
      <c r="S22" s="4">
        <f t="shared" si="9"/>
        <v>2.1551655174853628E-2</v>
      </c>
      <c r="T22" s="4">
        <f t="shared" si="9"/>
        <v>6.8148165360711263E-3</v>
      </c>
      <c r="U22" s="4">
        <f t="shared" si="9"/>
        <v>8.6430543065368556E-3</v>
      </c>
      <c r="V22" s="4">
        <f t="shared" si="9"/>
        <v>7.6126198403535933E-3</v>
      </c>
      <c r="W22" s="4">
        <f t="shared" si="9"/>
        <v>1.8784693462716787E-3</v>
      </c>
      <c r="X22" s="4">
        <f t="shared" si="9"/>
        <v>8.2078683980820466E-3</v>
      </c>
      <c r="Z22" s="2">
        <v>43909</v>
      </c>
      <c r="AA22">
        <f t="shared" si="12"/>
        <v>4.6447384077579515E-4</v>
      </c>
      <c r="AB22">
        <f t="shared" si="12"/>
        <v>4.6441724420308467E-5</v>
      </c>
      <c r="AC22">
        <f t="shared" si="12"/>
        <v>7.4702387745745292E-5</v>
      </c>
      <c r="AD22">
        <f t="shared" si="12"/>
        <v>5.7951980833745171E-5</v>
      </c>
      <c r="AE22">
        <f t="shared" si="12"/>
        <v>3.528647084882348E-6</v>
      </c>
      <c r="AF22">
        <f t="shared" si="12"/>
        <v>6.7369103640233939E-5</v>
      </c>
    </row>
    <row r="23" spans="1:32" ht="14.5" x14ac:dyDescent="0.35">
      <c r="A23" s="2">
        <v>43910</v>
      </c>
      <c r="B23" s="5">
        <v>4.3118891346569287E-2</v>
      </c>
      <c r="C23" s="5">
        <v>3.3290594816207893E-2</v>
      </c>
      <c r="D23" s="5">
        <v>4.3492000550031662E-2</v>
      </c>
      <c r="E23" s="4">
        <v>4.426103011944385E-2</v>
      </c>
      <c r="F23" s="4">
        <v>4.4943517689193559E-2</v>
      </c>
      <c r="G23" s="4">
        <v>4.8368396980390492E-2</v>
      </c>
      <c r="H23" s="4">
        <v>4.323236112905203E-2</v>
      </c>
      <c r="J23" s="2">
        <v>43910</v>
      </c>
      <c r="K23" s="7">
        <f t="shared" si="8"/>
        <v>3.6541127137516005E-2</v>
      </c>
      <c r="L23" s="7">
        <f t="shared" si="8"/>
        <v>3.7009728540926545E-5</v>
      </c>
      <c r="M23" s="7">
        <f t="shared" si="8"/>
        <v>3.3877979998853114E-4</v>
      </c>
      <c r="N23" s="7">
        <f t="shared" si="8"/>
        <v>8.4711414138549657E-4</v>
      </c>
      <c r="O23" s="7">
        <f t="shared" si="8"/>
        <v>6.3537035893981297E-3</v>
      </c>
      <c r="P23" s="7">
        <f t="shared" si="8"/>
        <v>3.4504305066462848E-6</v>
      </c>
      <c r="R23" s="2">
        <v>43910</v>
      </c>
      <c r="S23" s="4">
        <f t="shared" si="9"/>
        <v>9.8282965303613939E-3</v>
      </c>
      <c r="T23" s="4">
        <f t="shared" si="9"/>
        <v>3.7310920346237536E-4</v>
      </c>
      <c r="U23" s="4">
        <f t="shared" si="9"/>
        <v>1.1421387728745638E-3</v>
      </c>
      <c r="V23" s="4">
        <f t="shared" si="9"/>
        <v>1.824626342624272E-3</v>
      </c>
      <c r="W23" s="4">
        <f t="shared" si="9"/>
        <v>5.2495056338212054E-3</v>
      </c>
      <c r="X23" s="4">
        <f t="shared" si="9"/>
        <v>1.1346978248274325E-4</v>
      </c>
      <c r="Z23" s="2">
        <v>43910</v>
      </c>
      <c r="AA23">
        <f t="shared" si="12"/>
        <v>9.6595412688713815E-5</v>
      </c>
      <c r="AB23">
        <f t="shared" si="12"/>
        <v>1.392104777083282E-7</v>
      </c>
      <c r="AC23">
        <f t="shared" si="12"/>
        <v>1.3044809765034145E-6</v>
      </c>
      <c r="AD23">
        <f t="shared" si="12"/>
        <v>3.3292612901984272E-6</v>
      </c>
      <c r="AE23">
        <f t="shared" si="12"/>
        <v>2.7557309399520575E-5</v>
      </c>
      <c r="AF23">
        <f t="shared" si="12"/>
        <v>1.2875391536681068E-8</v>
      </c>
    </row>
    <row r="24" spans="1:32" ht="14.5" x14ac:dyDescent="0.35">
      <c r="A24" s="2">
        <v>43913</v>
      </c>
      <c r="B24" s="5">
        <v>3.9658915567138457E-2</v>
      </c>
      <c r="C24" s="5">
        <v>2.6426035910844799E-2</v>
      </c>
      <c r="D24" s="5">
        <v>3.3080164343118668E-2</v>
      </c>
      <c r="E24" s="4">
        <v>4.1800792278906533E-2</v>
      </c>
      <c r="F24" s="4">
        <v>4.2653293464042973E-2</v>
      </c>
      <c r="G24" s="4">
        <v>4.4768237164362547E-2</v>
      </c>
      <c r="H24" s="4">
        <v>4.0219814158698269E-2</v>
      </c>
      <c r="J24" s="2">
        <v>43913</v>
      </c>
      <c r="K24" s="7">
        <f t="shared" si="8"/>
        <v>9.4785549357039534E-2</v>
      </c>
      <c r="L24" s="7">
        <f t="shared" si="8"/>
        <v>1.749104966473336E-2</v>
      </c>
      <c r="M24" s="7">
        <f t="shared" si="8"/>
        <v>1.359415460559843E-3</v>
      </c>
      <c r="N24" s="7">
        <f t="shared" si="8"/>
        <v>2.585976291758163E-3</v>
      </c>
      <c r="O24" s="7">
        <f t="shared" si="8"/>
        <v>7.0548435233872553E-3</v>
      </c>
      <c r="P24" s="7">
        <f t="shared" si="8"/>
        <v>9.8156705599761196E-5</v>
      </c>
      <c r="R24" s="2">
        <v>43913</v>
      </c>
      <c r="S24" s="4">
        <f t="shared" si="9"/>
        <v>1.3232879656293658E-2</v>
      </c>
      <c r="T24" s="4">
        <f t="shared" si="9"/>
        <v>6.5787512240197896E-3</v>
      </c>
      <c r="U24" s="4">
        <f t="shared" si="9"/>
        <v>2.1418767117680759E-3</v>
      </c>
      <c r="V24" s="4">
        <f t="shared" si="9"/>
        <v>2.9943778969045154E-3</v>
      </c>
      <c r="W24" s="4">
        <f t="shared" si="9"/>
        <v>5.1093215972240896E-3</v>
      </c>
      <c r="X24" s="4">
        <f t="shared" si="9"/>
        <v>5.608985915598122E-4</v>
      </c>
      <c r="Z24" s="2">
        <v>43913</v>
      </c>
      <c r="AA24">
        <f t="shared" si="12"/>
        <v>1.7510910399795056E-4</v>
      </c>
      <c r="AB24">
        <f t="shared" si="12"/>
        <v>4.3279967667541877E-5</v>
      </c>
      <c r="AC24">
        <f t="shared" si="12"/>
        <v>4.5876358484144256E-6</v>
      </c>
      <c r="AD24">
        <f t="shared" si="12"/>
        <v>8.9662989894703079E-6</v>
      </c>
      <c r="AE24">
        <f t="shared" si="12"/>
        <v>2.6105167183860521E-5</v>
      </c>
      <c r="AF24">
        <f t="shared" si="12"/>
        <v>3.1460723001378101E-7</v>
      </c>
    </row>
    <row r="25" spans="1:32" ht="14.5" x14ac:dyDescent="0.35">
      <c r="A25" s="2">
        <v>43914</v>
      </c>
      <c r="B25" s="5">
        <v>4.2708751808787727E-2</v>
      </c>
      <c r="C25" s="5">
        <v>2.431899681687355E-2</v>
      </c>
      <c r="D25" s="5">
        <v>2.8847744688391689E-2</v>
      </c>
      <c r="E25" s="4">
        <v>4.0356642085753729E-2</v>
      </c>
      <c r="F25" s="4">
        <v>4.1690861332628282E-2</v>
      </c>
      <c r="G25" s="4">
        <v>4.3345139409642512E-2</v>
      </c>
      <c r="H25" s="4">
        <v>3.8741968857845373E-2</v>
      </c>
      <c r="J25" s="2">
        <v>43914</v>
      </c>
      <c r="K25" s="7">
        <f t="shared" si="8"/>
        <v>0.19304282839373244</v>
      </c>
      <c r="L25" s="7">
        <f t="shared" si="8"/>
        <v>8.8116371516101299E-2</v>
      </c>
      <c r="M25" s="7">
        <f t="shared" si="8"/>
        <v>1.6352213573005425E-3</v>
      </c>
      <c r="N25" s="7">
        <f t="shared" si="8"/>
        <v>2.9328667489547655E-4</v>
      </c>
      <c r="O25" s="7">
        <f t="shared" si="8"/>
        <v>1.0884530108246082E-4</v>
      </c>
      <c r="P25" s="7">
        <f t="shared" si="8"/>
        <v>4.9094325232934555E-3</v>
      </c>
      <c r="R25" s="2">
        <v>43914</v>
      </c>
      <c r="S25" s="4">
        <f t="shared" si="9"/>
        <v>1.8389754991914177E-2</v>
      </c>
      <c r="T25" s="4">
        <f t="shared" si="9"/>
        <v>1.3861007120396038E-2</v>
      </c>
      <c r="U25" s="4">
        <f t="shared" si="9"/>
        <v>2.3521097230339988E-3</v>
      </c>
      <c r="V25" s="4">
        <f t="shared" si="9"/>
        <v>1.0178904761594457E-3</v>
      </c>
      <c r="W25" s="4">
        <f t="shared" si="9"/>
        <v>6.3638760085478474E-4</v>
      </c>
      <c r="X25" s="4">
        <f t="shared" si="9"/>
        <v>3.9667829509423547E-3</v>
      </c>
      <c r="Z25" s="2">
        <v>43914</v>
      </c>
      <c r="AA25">
        <f t="shared" si="12"/>
        <v>3.381830886626324E-4</v>
      </c>
      <c r="AB25">
        <f t="shared" si="12"/>
        <v>1.9212751839166968E-4</v>
      </c>
      <c r="AC25">
        <f t="shared" si="12"/>
        <v>5.5324201491910744E-6</v>
      </c>
      <c r="AD25">
        <f t="shared" si="12"/>
        <v>1.036101021456103E-6</v>
      </c>
      <c r="AE25">
        <f t="shared" si="12"/>
        <v>4.0498917852170883E-7</v>
      </c>
      <c r="AF25">
        <f t="shared" si="12"/>
        <v>1.5735366979886937E-5</v>
      </c>
    </row>
    <row r="26" spans="1:32" ht="14.5" x14ac:dyDescent="0.35">
      <c r="A26" s="2">
        <v>43915</v>
      </c>
      <c r="B26" s="5">
        <v>4.2103487144578067E-2</v>
      </c>
      <c r="C26" s="5">
        <v>2.121513336896896E-2</v>
      </c>
      <c r="D26" s="5">
        <v>2.640770748257637E-2</v>
      </c>
      <c r="E26" s="4">
        <v>4.048797048937277E-2</v>
      </c>
      <c r="F26" s="4">
        <v>4.2001509525684044E-2</v>
      </c>
      <c r="G26" s="4">
        <v>4.4067761213403722E-2</v>
      </c>
      <c r="H26" s="4">
        <v>3.9214369460862007E-2</v>
      </c>
      <c r="J26" s="2">
        <v>43915</v>
      </c>
      <c r="K26" s="7">
        <f t="shared" si="8"/>
        <v>0.29918106146428736</v>
      </c>
      <c r="L26" s="7">
        <f t="shared" si="8"/>
        <v>0.127888934247953</v>
      </c>
      <c r="M26" s="7">
        <f t="shared" si="8"/>
        <v>7.7548950876904499E-4</v>
      </c>
      <c r="N26" s="7">
        <f t="shared" si="8"/>
        <v>2.9427115026958717E-6</v>
      </c>
      <c r="O26" s="7">
        <f t="shared" si="8"/>
        <v>1.0239622084935451E-3</v>
      </c>
      <c r="P26" s="7">
        <f t="shared" si="8"/>
        <v>2.5876550585328673E-3</v>
      </c>
      <c r="R26" s="2">
        <v>43915</v>
      </c>
      <c r="S26" s="4">
        <f t="shared" si="9"/>
        <v>2.0888353775609107E-2</v>
      </c>
      <c r="T26" s="4">
        <f t="shared" si="9"/>
        <v>1.5695779662001696E-2</v>
      </c>
      <c r="U26" s="4">
        <f t="shared" si="9"/>
        <v>1.6155166552052971E-3</v>
      </c>
      <c r="V26" s="4">
        <f t="shared" si="9"/>
        <v>1.0197761889402246E-4</v>
      </c>
      <c r="W26" s="4">
        <f t="shared" si="9"/>
        <v>1.9642740688256555E-3</v>
      </c>
      <c r="X26" s="4">
        <f t="shared" si="9"/>
        <v>2.8891176837160595E-3</v>
      </c>
      <c r="Z26" s="2">
        <v>43915</v>
      </c>
      <c r="AA26">
        <f t="shared" si="12"/>
        <v>4.363233234550032E-4</v>
      </c>
      <c r="AB26">
        <f t="shared" si="12"/>
        <v>2.4635749919810608E-4</v>
      </c>
      <c r="AC26">
        <f t="shared" si="12"/>
        <v>2.6098940632457111E-6</v>
      </c>
      <c r="AD26">
        <f t="shared" si="12"/>
        <v>1.0399434755294487E-8</v>
      </c>
      <c r="AE26">
        <f t="shared" si="12"/>
        <v>3.8583726174608955E-6</v>
      </c>
      <c r="AF26">
        <f t="shared" si="12"/>
        <v>8.347000990360849E-6</v>
      </c>
    </row>
    <row r="27" spans="1:32" ht="14.5" x14ac:dyDescent="0.35">
      <c r="A27" s="2">
        <v>43916</v>
      </c>
      <c r="B27" s="5">
        <v>2.1907058527046979E-2</v>
      </c>
      <c r="C27" s="5">
        <v>2.123694121837616E-2</v>
      </c>
      <c r="D27" s="5">
        <v>2.4101650342345241E-2</v>
      </c>
      <c r="E27" s="4">
        <v>3.8572199643558541E-2</v>
      </c>
      <c r="F27" s="4">
        <v>4.0834213153368201E-2</v>
      </c>
      <c r="G27" s="4">
        <v>4.291105756707686E-2</v>
      </c>
      <c r="H27" s="4">
        <v>3.7636807802638721E-2</v>
      </c>
      <c r="J27" s="2">
        <v>43916</v>
      </c>
      <c r="K27" s="7">
        <f t="shared" si="8"/>
        <v>4.8760678464709883E-4</v>
      </c>
      <c r="L27" s="7">
        <f t="shared" si="8"/>
        <v>4.4157593691032115E-3</v>
      </c>
      <c r="M27" s="7">
        <f t="shared" si="8"/>
        <v>0.13367233132557166</v>
      </c>
      <c r="N27" s="7">
        <f t="shared" si="8"/>
        <v>0.15919922863723368</v>
      </c>
      <c r="O27" s="7">
        <f t="shared" si="8"/>
        <v>0.18284310946472004</v>
      </c>
      <c r="P27" s="7">
        <f t="shared" si="8"/>
        <v>0.12323834454034155</v>
      </c>
      <c r="R27" s="2">
        <v>43916</v>
      </c>
      <c r="S27" s="4">
        <f t="shared" si="9"/>
        <v>6.7011730867081939E-4</v>
      </c>
      <c r="T27" s="4">
        <f t="shared" si="9"/>
        <v>2.1945918152982621E-3</v>
      </c>
      <c r="U27" s="4">
        <f t="shared" si="9"/>
        <v>1.6665141116511562E-2</v>
      </c>
      <c r="V27" s="4">
        <f t="shared" si="9"/>
        <v>1.8927154626321222E-2</v>
      </c>
      <c r="W27" s="4">
        <f t="shared" si="9"/>
        <v>2.1003999040029881E-2</v>
      </c>
      <c r="X27" s="4">
        <f t="shared" si="9"/>
        <v>1.5729749275591742E-2</v>
      </c>
      <c r="Z27" s="2">
        <v>43916</v>
      </c>
      <c r="AA27">
        <f t="shared" si="12"/>
        <v>4.4905720738022224E-7</v>
      </c>
      <c r="AB27">
        <f t="shared" si="12"/>
        <v>4.8162332357741213E-6</v>
      </c>
      <c r="AC27">
        <f t="shared" si="12"/>
        <v>2.7772692843324424E-4</v>
      </c>
      <c r="AD27">
        <f t="shared" si="12"/>
        <v>3.5823718224867282E-4</v>
      </c>
      <c r="AE27">
        <f t="shared" si="12"/>
        <v>4.4116797567357618E-4</v>
      </c>
      <c r="AF27">
        <f t="shared" si="12"/>
        <v>2.4742501227297892E-4</v>
      </c>
    </row>
    <row r="28" spans="1:32" ht="14.5" x14ac:dyDescent="0.35">
      <c r="A28" s="2">
        <v>43917</v>
      </c>
      <c r="B28" s="5">
        <v>2.1627376239095081E-2</v>
      </c>
      <c r="C28" s="5">
        <v>2.7155611664056781E-2</v>
      </c>
      <c r="D28" s="5">
        <v>2.3934820666909221E-2</v>
      </c>
      <c r="E28" s="4">
        <v>3.321089030032455E-2</v>
      </c>
      <c r="F28" s="4">
        <v>3.5647910725028611E-2</v>
      </c>
      <c r="G28" s="4">
        <v>3.442889396863999E-2</v>
      </c>
      <c r="H28" s="4">
        <v>3.12364783568858E-2</v>
      </c>
      <c r="J28" s="2">
        <v>43917</v>
      </c>
      <c r="K28" s="7">
        <f t="shared" si="8"/>
        <v>2.4047615169014547E-2</v>
      </c>
      <c r="L28" s="7">
        <f t="shared" si="8"/>
        <v>4.9690636705159719E-3</v>
      </c>
      <c r="M28" s="7">
        <f t="shared" si="8"/>
        <v>8.0131295986391571E-2</v>
      </c>
      <c r="N28" s="7">
        <f t="shared" si="8"/>
        <v>0.10642468473586941</v>
      </c>
      <c r="O28" s="7">
        <f t="shared" si="8"/>
        <v>9.3111389707053682E-2</v>
      </c>
      <c r="P28" s="7">
        <f t="shared" si="8"/>
        <v>6.00022847408761E-2</v>
      </c>
      <c r="R28" s="2">
        <v>43917</v>
      </c>
      <c r="S28" s="4">
        <f t="shared" si="9"/>
        <v>5.5282354249617006E-3</v>
      </c>
      <c r="T28" s="4">
        <f t="shared" si="9"/>
        <v>2.3074444278141405E-3</v>
      </c>
      <c r="U28" s="4">
        <f t="shared" si="9"/>
        <v>1.1583514061229469E-2</v>
      </c>
      <c r="V28" s="4">
        <f t="shared" si="9"/>
        <v>1.4020534485933531E-2</v>
      </c>
      <c r="W28" s="4">
        <f t="shared" si="9"/>
        <v>1.2801517729544909E-2</v>
      </c>
      <c r="X28" s="4">
        <f t="shared" si="9"/>
        <v>9.6091021177907195E-3</v>
      </c>
      <c r="Z28" s="2">
        <v>43917</v>
      </c>
      <c r="AA28">
        <f t="shared" si="12"/>
        <v>3.0561386913801475E-5</v>
      </c>
      <c r="AB28">
        <f t="shared" si="12"/>
        <v>5.324299787450526E-6</v>
      </c>
      <c r="AC28">
        <f t="shared" si="12"/>
        <v>1.3417779800670084E-4</v>
      </c>
      <c r="AD28">
        <f t="shared" si="12"/>
        <v>1.9657538727125141E-4</v>
      </c>
      <c r="AE28">
        <f t="shared" si="12"/>
        <v>1.6387885617985263E-4</v>
      </c>
      <c r="AF28">
        <f t="shared" si="12"/>
        <v>9.2334843510130085E-5</v>
      </c>
    </row>
    <row r="29" spans="1:32" ht="14.5" x14ac:dyDescent="0.35">
      <c r="A29" s="2">
        <v>43920</v>
      </c>
      <c r="B29" s="5">
        <v>2.087631130032537E-2</v>
      </c>
      <c r="C29" s="5">
        <v>2.426523715257645E-2</v>
      </c>
      <c r="D29" s="5">
        <v>2.5818148627877239E-2</v>
      </c>
      <c r="E29" s="4">
        <v>3.1542135168750707E-2</v>
      </c>
      <c r="F29" s="4">
        <v>3.3836464128592904E-2</v>
      </c>
      <c r="G29" s="4">
        <v>3.266786712926506E-2</v>
      </c>
      <c r="H29" s="4">
        <v>2.9864587059166701E-2</v>
      </c>
      <c r="J29" s="2">
        <v>43920</v>
      </c>
      <c r="K29" s="7">
        <f t="shared" si="8"/>
        <v>1.0767905566359204E-2</v>
      </c>
      <c r="L29" s="7">
        <f t="shared" si="8"/>
        <v>2.1053155947145852E-2</v>
      </c>
      <c r="M29" s="7">
        <f t="shared" si="8"/>
        <v>7.4563919110993693E-2</v>
      </c>
      <c r="N29" s="7">
        <f t="shared" si="8"/>
        <v>9.9900694894897946E-2</v>
      </c>
      <c r="O29" s="7">
        <f t="shared" si="8"/>
        <v>8.6824122472312748E-2</v>
      </c>
      <c r="P29" s="7">
        <f t="shared" si="8"/>
        <v>5.7090624335562223E-2</v>
      </c>
      <c r="R29" s="2">
        <v>43920</v>
      </c>
      <c r="S29" s="4">
        <f t="shared" si="9"/>
        <v>3.3889258522510797E-3</v>
      </c>
      <c r="T29" s="4">
        <f t="shared" si="9"/>
        <v>4.9418373275518686E-3</v>
      </c>
      <c r="U29" s="4">
        <f t="shared" si="9"/>
        <v>1.0665823868425336E-2</v>
      </c>
      <c r="V29" s="4">
        <f t="shared" si="9"/>
        <v>1.2960152828267534E-2</v>
      </c>
      <c r="W29" s="4">
        <f t="shared" si="9"/>
        <v>1.179155582893969E-2</v>
      </c>
      <c r="X29" s="4">
        <f t="shared" si="9"/>
        <v>8.9882757588413305E-3</v>
      </c>
      <c r="Z29" s="2">
        <v>43920</v>
      </c>
      <c r="AA29">
        <f t="shared" si="12"/>
        <v>1.1484818432055707E-5</v>
      </c>
      <c r="AB29">
        <f t="shared" si="12"/>
        <v>2.4421756171984995E-5</v>
      </c>
      <c r="AC29">
        <f t="shared" si="12"/>
        <v>1.1375979879227161E-4</v>
      </c>
      <c r="AD29">
        <f t="shared" si="12"/>
        <v>1.6796556133205095E-4</v>
      </c>
      <c r="AE29">
        <f t="shared" si="12"/>
        <v>1.3904078886700159E-4</v>
      </c>
      <c r="AF29">
        <f t="shared" si="12"/>
        <v>8.0789101116974699E-5</v>
      </c>
    </row>
    <row r="30" spans="1:32" ht="14.5" x14ac:dyDescent="0.35">
      <c r="A30" s="2">
        <v>43921</v>
      </c>
      <c r="B30" s="5">
        <v>2.1197792739216161E-2</v>
      </c>
      <c r="C30" s="5">
        <v>2.196584269404411E-2</v>
      </c>
      <c r="D30" s="5">
        <v>2.6205219328403469E-2</v>
      </c>
      <c r="E30" s="4">
        <v>2.993963575231736E-2</v>
      </c>
      <c r="F30" s="4">
        <v>3.2231171781400815E-2</v>
      </c>
      <c r="G30" s="4">
        <v>3.098693104947365E-2</v>
      </c>
      <c r="H30" s="4">
        <v>2.8490817494169911E-2</v>
      </c>
      <c r="J30" s="2">
        <v>43921</v>
      </c>
      <c r="K30" s="7">
        <f t="shared" si="8"/>
        <v>6.2593240068697931E-4</v>
      </c>
      <c r="L30" s="7">
        <f t="shared" si="8"/>
        <v>2.0976455745631339E-2</v>
      </c>
      <c r="M30" s="7">
        <f t="shared" si="8"/>
        <v>5.3303876027542385E-2</v>
      </c>
      <c r="N30" s="7">
        <f t="shared" si="8"/>
        <v>7.6716857868609711E-2</v>
      </c>
      <c r="O30" s="7">
        <f t="shared" si="8"/>
        <v>6.3756639382201774E-2</v>
      </c>
      <c r="P30" s="7">
        <f t="shared" si="8"/>
        <v>3.9706702159083562E-2</v>
      </c>
      <c r="R30" s="2">
        <v>43921</v>
      </c>
      <c r="S30" s="4">
        <f t="shared" si="9"/>
        <v>7.6804995482794916E-4</v>
      </c>
      <c r="T30" s="4">
        <f t="shared" si="9"/>
        <v>5.0074265891873089E-3</v>
      </c>
      <c r="U30" s="4">
        <f t="shared" si="9"/>
        <v>8.7418430131011998E-3</v>
      </c>
      <c r="V30" s="4">
        <f t="shared" si="9"/>
        <v>1.1033379042184654E-2</v>
      </c>
      <c r="W30" s="4">
        <f t="shared" si="9"/>
        <v>9.7891383102574892E-3</v>
      </c>
      <c r="X30" s="4">
        <f t="shared" si="9"/>
        <v>7.2930247549537509E-3</v>
      </c>
      <c r="Z30" s="2">
        <v>43921</v>
      </c>
      <c r="AA30">
        <f t="shared" si="12"/>
        <v>5.8990073311121476E-7</v>
      </c>
      <c r="AB30">
        <f t="shared" si="12"/>
        <v>2.5074321046100045E-5</v>
      </c>
      <c r="AC30">
        <f t="shared" si="12"/>
        <v>7.6419819265706262E-5</v>
      </c>
      <c r="AD30">
        <f t="shared" si="12"/>
        <v>1.2173545308851957E-4</v>
      </c>
      <c r="AE30">
        <f t="shared" si="12"/>
        <v>9.5827228857350852E-5</v>
      </c>
      <c r="AF30">
        <f t="shared" si="12"/>
        <v>5.318821007636822E-5</v>
      </c>
    </row>
    <row r="31" spans="1:32" ht="14.5" x14ac:dyDescent="0.35">
      <c r="A31" s="2">
        <v>43922</v>
      </c>
      <c r="B31" s="5">
        <v>3.4765942746826248E-2</v>
      </c>
      <c r="C31" s="5">
        <v>2.2532097995281219E-2</v>
      </c>
      <c r="D31" s="5">
        <v>2.867107093334198E-2</v>
      </c>
      <c r="E31" s="4">
        <v>2.8197672947798021E-2</v>
      </c>
      <c r="F31" s="4">
        <v>3.0955340433150225E-2</v>
      </c>
      <c r="G31" s="4">
        <v>2.969295971153162E-2</v>
      </c>
      <c r="H31" s="4">
        <v>2.710687534245269E-2</v>
      </c>
      <c r="J31" s="2">
        <v>43922</v>
      </c>
      <c r="K31" s="7">
        <f t="shared" si="8"/>
        <v>0.10925448974357055</v>
      </c>
      <c r="L31" s="7">
        <f t="shared" si="8"/>
        <v>1.9829529491223852E-2</v>
      </c>
      <c r="M31" s="7">
        <f t="shared" si="8"/>
        <v>2.3537794664484579E-2</v>
      </c>
      <c r="N31" s="7">
        <f t="shared" si="8"/>
        <v>7.0072806815673072E-3</v>
      </c>
      <c r="O31" s="7">
        <f t="shared" si="8"/>
        <v>1.3119728646979745E-2</v>
      </c>
      <c r="P31" s="7">
        <f t="shared" si="8"/>
        <v>3.3699877069230721E-2</v>
      </c>
      <c r="R31" s="2">
        <v>43922</v>
      </c>
      <c r="S31" s="4">
        <f t="shared" si="9"/>
        <v>1.2233844751545028E-2</v>
      </c>
      <c r="T31" s="4">
        <f t="shared" si="9"/>
        <v>6.0948718134842678E-3</v>
      </c>
      <c r="U31" s="4">
        <f t="shared" si="9"/>
        <v>6.5682697990282271E-3</v>
      </c>
      <c r="V31" s="4">
        <f t="shared" si="9"/>
        <v>3.8106023136760224E-3</v>
      </c>
      <c r="W31" s="4">
        <f t="shared" si="9"/>
        <v>5.072983035294628E-3</v>
      </c>
      <c r="X31" s="4">
        <f t="shared" si="9"/>
        <v>7.6590674043735575E-3</v>
      </c>
      <c r="Z31" s="2">
        <v>43922</v>
      </c>
      <c r="AA31">
        <f t="shared" si="12"/>
        <v>1.4966695740490583E-4</v>
      </c>
      <c r="AB31">
        <f t="shared" si="12"/>
        <v>3.7147462422805006E-5</v>
      </c>
      <c r="AC31">
        <f t="shared" si="12"/>
        <v>4.3142168152826307E-5</v>
      </c>
      <c r="AD31">
        <f t="shared" si="12"/>
        <v>1.4520689992993055E-5</v>
      </c>
      <c r="AE31">
        <f t="shared" si="12"/>
        <v>2.5735156876387098E-5</v>
      </c>
      <c r="AF31">
        <f t="shared" si="12"/>
        <v>5.8661313504737503E-5</v>
      </c>
    </row>
    <row r="32" spans="1:32" ht="14.5" x14ac:dyDescent="0.35">
      <c r="A32" s="2">
        <v>43923</v>
      </c>
      <c r="B32" s="5">
        <v>2.7445812297467519E-2</v>
      </c>
      <c r="C32" s="5">
        <v>2.5407381355762482E-2</v>
      </c>
      <c r="D32" s="5">
        <v>3.3480089157819748E-2</v>
      </c>
      <c r="E32" s="4">
        <v>2.9778864385932205E-2</v>
      </c>
      <c r="F32" s="4">
        <v>3.2384552031407735E-2</v>
      </c>
      <c r="G32" s="4">
        <v>3.3509195646684482E-2</v>
      </c>
      <c r="H32" s="4">
        <v>2.9792271224787049E-2</v>
      </c>
      <c r="J32" s="2">
        <v>43923</v>
      </c>
      <c r="K32" s="7">
        <f t="shared" si="8"/>
        <v>3.056009031569662E-3</v>
      </c>
      <c r="L32" s="7">
        <f t="shared" si="8"/>
        <v>1.8502519135415785E-2</v>
      </c>
      <c r="M32" s="7">
        <f t="shared" si="8"/>
        <v>3.2393889551305399E-3</v>
      </c>
      <c r="N32" s="7">
        <f t="shared" si="8"/>
        <v>1.2964970641351714E-2</v>
      </c>
      <c r="O32" s="7">
        <f t="shared" si="8"/>
        <v>1.8659450696232982E-2</v>
      </c>
      <c r="P32" s="7">
        <f t="shared" si="8"/>
        <v>3.274746730789424E-3</v>
      </c>
      <c r="R32" s="2">
        <v>43923</v>
      </c>
      <c r="S32" s="4">
        <f t="shared" si="9"/>
        <v>2.0384309417050377E-3</v>
      </c>
      <c r="T32" s="4">
        <f t="shared" si="9"/>
        <v>6.0342768603522286E-3</v>
      </c>
      <c r="U32" s="4">
        <f t="shared" si="9"/>
        <v>2.3330520884646856E-3</v>
      </c>
      <c r="V32" s="4">
        <f t="shared" si="9"/>
        <v>4.9387397339402152E-3</v>
      </c>
      <c r="W32" s="4">
        <f t="shared" si="9"/>
        <v>6.063383349216963E-3</v>
      </c>
      <c r="X32" s="4">
        <f t="shared" si="9"/>
        <v>2.3464589273195294E-3</v>
      </c>
      <c r="Z32" s="2">
        <v>43923</v>
      </c>
      <c r="AA32">
        <f t="shared" si="12"/>
        <v>4.1552007041004865E-6</v>
      </c>
      <c r="AB32">
        <f t="shared" si="12"/>
        <v>3.6412497227382352E-5</v>
      </c>
      <c r="AC32">
        <f t="shared" si="12"/>
        <v>5.4431320474894312E-6</v>
      </c>
      <c r="AD32">
        <f t="shared" si="12"/>
        <v>2.4391150159599867E-5</v>
      </c>
      <c r="AE32">
        <f t="shared" si="12"/>
        <v>3.6764617639561514E-5</v>
      </c>
      <c r="AF32">
        <f t="shared" si="12"/>
        <v>5.5058694975975164E-6</v>
      </c>
    </row>
    <row r="33" spans="1:32" ht="14.5" x14ac:dyDescent="0.35">
      <c r="A33" s="2">
        <v>43924</v>
      </c>
      <c r="B33" s="5">
        <v>2.721498682876463E-2</v>
      </c>
      <c r="C33" s="5">
        <v>2.3538447916507721E-2</v>
      </c>
      <c r="D33" s="5">
        <v>2.9463764280080799E-2</v>
      </c>
      <c r="E33" s="4">
        <v>2.9196949616192739E-2</v>
      </c>
      <c r="F33" s="4">
        <v>3.184265231727345E-2</v>
      </c>
      <c r="G33" s="4">
        <v>3.1678419173920752E-2</v>
      </c>
      <c r="H33" s="4">
        <v>2.857653969892554E-2</v>
      </c>
      <c r="J33" s="2">
        <v>43924</v>
      </c>
      <c r="K33" s="7">
        <f t="shared" si="8"/>
        <v>1.106027786003505E-2</v>
      </c>
      <c r="L33" s="7">
        <f t="shared" si="8"/>
        <v>3.0698764142313983E-3</v>
      </c>
      <c r="M33" s="7">
        <f t="shared" si="8"/>
        <v>2.4139014145989623E-3</v>
      </c>
      <c r="N33" s="7">
        <f t="shared" si="8"/>
        <v>1.170970435713059E-2</v>
      </c>
      <c r="O33" s="7">
        <f t="shared" si="8"/>
        <v>1.0969654666480366E-2</v>
      </c>
      <c r="P33" s="7">
        <f t="shared" si="8"/>
        <v>1.172455920725346E-3</v>
      </c>
      <c r="R33" s="2">
        <v>43924</v>
      </c>
      <c r="S33" s="4">
        <f t="shared" si="9"/>
        <v>3.6765389122569089E-3</v>
      </c>
      <c r="T33" s="4">
        <f t="shared" si="9"/>
        <v>2.2487774513161689E-3</v>
      </c>
      <c r="U33" s="4">
        <f t="shared" si="9"/>
        <v>1.9819627874281091E-3</v>
      </c>
      <c r="V33" s="4">
        <f t="shared" si="9"/>
        <v>4.6276654885088198E-3</v>
      </c>
      <c r="W33" s="4">
        <f t="shared" si="9"/>
        <v>4.4634323451561222E-3</v>
      </c>
      <c r="X33" s="4">
        <f t="shared" si="9"/>
        <v>1.3615528701609106E-3</v>
      </c>
      <c r="Z33" s="2">
        <v>43924</v>
      </c>
      <c r="AA33">
        <f t="shared" si="12"/>
        <v>1.3516938373339216E-5</v>
      </c>
      <c r="AB33">
        <f t="shared" si="12"/>
        <v>5.0570000255480443E-6</v>
      </c>
      <c r="AC33">
        <f t="shared" si="12"/>
        <v>3.9281764907498003E-6</v>
      </c>
      <c r="AD33">
        <f t="shared" si="12"/>
        <v>2.1415287873535574E-5</v>
      </c>
      <c r="AE33">
        <f t="shared" si="12"/>
        <v>1.9922228299785882E-5</v>
      </c>
      <c r="AF33">
        <f t="shared" si="12"/>
        <v>1.8538262182434135E-6</v>
      </c>
    </row>
    <row r="34" spans="1:32" ht="14.5" x14ac:dyDescent="0.35">
      <c r="A34" s="2">
        <v>43927</v>
      </c>
      <c r="B34" s="5">
        <v>3.7042775136223678E-2</v>
      </c>
      <c r="C34" s="5">
        <v>2.0074944943189621E-2</v>
      </c>
      <c r="D34" s="5">
        <v>2.6661664247512821E-2</v>
      </c>
      <c r="E34" s="4">
        <v>2.9823593240996996E-2</v>
      </c>
      <c r="F34" s="4">
        <v>3.2936254819319631E-2</v>
      </c>
      <c r="G34" s="4">
        <v>3.2620544327247938E-2</v>
      </c>
      <c r="H34" s="4">
        <v>2.9080203237514951E-2</v>
      </c>
      <c r="J34" s="2">
        <v>43927</v>
      </c>
      <c r="K34" s="7">
        <f t="shared" si="8"/>
        <v>0.23262343311612499</v>
      </c>
      <c r="L34" s="7">
        <f t="shared" si="8"/>
        <v>6.0518107564834889E-2</v>
      </c>
      <c r="M34" s="7">
        <f t="shared" si="8"/>
        <v>2.5289250299558974E-2</v>
      </c>
      <c r="N34" s="7">
        <f t="shared" si="8"/>
        <v>7.1815437161431017E-3</v>
      </c>
      <c r="O34" s="7">
        <f t="shared" si="8"/>
        <v>8.4347733469456454E-3</v>
      </c>
      <c r="P34" s="7">
        <f t="shared" si="8"/>
        <v>3.1798488284807025E-2</v>
      </c>
      <c r="R34" s="2">
        <v>43927</v>
      </c>
      <c r="S34" s="4">
        <f t="shared" si="9"/>
        <v>1.6967830193034057E-2</v>
      </c>
      <c r="T34" s="4">
        <f t="shared" si="9"/>
        <v>1.0381110888710857E-2</v>
      </c>
      <c r="U34" s="4">
        <f t="shared" si="9"/>
        <v>7.2191818952266826E-3</v>
      </c>
      <c r="V34" s="4">
        <f t="shared" si="9"/>
        <v>4.1065203169040471E-3</v>
      </c>
      <c r="W34" s="4">
        <f t="shared" si="9"/>
        <v>4.4222308089757398E-3</v>
      </c>
      <c r="X34" s="4">
        <f t="shared" si="9"/>
        <v>7.9625718987087271E-3</v>
      </c>
      <c r="Z34" s="2">
        <v>43927</v>
      </c>
      <c r="AA34">
        <f t="shared" si="12"/>
        <v>2.8790726145963818E-4</v>
      </c>
      <c r="AB34">
        <f t="shared" si="12"/>
        <v>1.0776746328371113E-4</v>
      </c>
      <c r="AC34">
        <f t="shared" si="12"/>
        <v>5.2116587236368718E-5</v>
      </c>
      <c r="AD34">
        <f t="shared" si="12"/>
        <v>1.6863509113145716E-5</v>
      </c>
      <c r="AE34">
        <f t="shared" si="12"/>
        <v>1.9556125327854225E-5</v>
      </c>
      <c r="AF34">
        <f t="shared" si="12"/>
        <v>6.3402551242105904E-5</v>
      </c>
    </row>
    <row r="35" spans="1:32" ht="14.5" x14ac:dyDescent="0.35">
      <c r="A35" s="2">
        <v>43928</v>
      </c>
      <c r="B35" s="5">
        <v>3.84406083796964E-2</v>
      </c>
      <c r="C35" s="5">
        <v>1.8365310505032539E-2</v>
      </c>
      <c r="D35" s="5">
        <v>2.4650165811181068E-2</v>
      </c>
      <c r="E35" s="4">
        <v>3.2767795425777055E-2</v>
      </c>
      <c r="F35" s="4">
        <v>3.5626515933830649E-2</v>
      </c>
      <c r="G35" s="4">
        <v>3.7052276451364441E-2</v>
      </c>
      <c r="H35" s="4">
        <v>3.2490137692697277E-2</v>
      </c>
      <c r="J35" s="2">
        <v>43928</v>
      </c>
      <c r="K35" s="7">
        <f t="shared" si="8"/>
        <v>0.35445881149618597</v>
      </c>
      <c r="L35" s="7">
        <f t="shared" si="8"/>
        <v>0.11511545597137518</v>
      </c>
      <c r="M35" s="7">
        <f t="shared" si="8"/>
        <v>1.3453368902661689E-2</v>
      </c>
      <c r="N35" s="7">
        <f t="shared" si="8"/>
        <v>2.9644869867806456E-3</v>
      </c>
      <c r="O35" s="7">
        <f t="shared" si="8"/>
        <v>6.8492651377072278E-4</v>
      </c>
      <c r="P35" s="7">
        <f t="shared" si="8"/>
        <v>1.4969159695537249E-2</v>
      </c>
      <c r="R35" s="2">
        <v>43928</v>
      </c>
      <c r="S35" s="4">
        <f t="shared" si="9"/>
        <v>2.0075297874663861E-2</v>
      </c>
      <c r="T35" s="4">
        <f t="shared" si="9"/>
        <v>1.3790442568515332E-2</v>
      </c>
      <c r="U35" s="4">
        <f t="shared" si="9"/>
        <v>5.6728129539193456E-3</v>
      </c>
      <c r="V35" s="4">
        <f t="shared" si="9"/>
        <v>2.8140924458657512E-3</v>
      </c>
      <c r="W35" s="4">
        <f t="shared" si="9"/>
        <v>1.3883319283319595E-3</v>
      </c>
      <c r="X35" s="4">
        <f t="shared" si="9"/>
        <v>5.9504706869991236E-3</v>
      </c>
      <c r="Z35" s="2">
        <v>43928</v>
      </c>
      <c r="AA35">
        <f t="shared" si="12"/>
        <v>4.0301758475648334E-4</v>
      </c>
      <c r="AB35">
        <f t="shared" si="12"/>
        <v>1.9017630623551976E-4</v>
      </c>
      <c r="AC35">
        <f t="shared" si="12"/>
        <v>3.218080681015513E-5</v>
      </c>
      <c r="AD35">
        <f t="shared" si="12"/>
        <v>7.9191162938786864E-6</v>
      </c>
      <c r="AE35">
        <f t="shared" si="12"/>
        <v>1.927465543225937E-6</v>
      </c>
      <c r="AF35">
        <f t="shared" si="12"/>
        <v>3.5408101396835824E-5</v>
      </c>
    </row>
    <row r="36" spans="1:32" ht="14.5" x14ac:dyDescent="0.35">
      <c r="A36" s="2">
        <v>43929</v>
      </c>
      <c r="B36" s="5">
        <v>2.329797917839007E-2</v>
      </c>
      <c r="C36" s="5">
        <v>1.952244341373444E-2</v>
      </c>
      <c r="D36" s="5">
        <v>2.295751683413982E-2</v>
      </c>
      <c r="E36" s="4">
        <v>3.4524479043284075E-2</v>
      </c>
      <c r="F36" s="4">
        <v>3.7611111486208944E-2</v>
      </c>
      <c r="G36" s="4">
        <v>3.9222932931866107E-2</v>
      </c>
      <c r="H36" s="4">
        <v>3.4072508383790022E-2</v>
      </c>
      <c r="J36" s="2">
        <v>43929</v>
      </c>
      <c r="K36" s="7">
        <f t="shared" si="8"/>
        <v>1.6592754017809463E-2</v>
      </c>
      <c r="L36" s="7">
        <f t="shared" si="8"/>
        <v>1.0889072694775237E-4</v>
      </c>
      <c r="M36" s="7">
        <f t="shared" si="8"/>
        <v>6.8126914367945712E-2</v>
      </c>
      <c r="N36" s="7">
        <f t="shared" si="8"/>
        <v>9.8376947506852774E-2</v>
      </c>
      <c r="O36" s="7">
        <f t="shared" si="8"/>
        <v>0.11488367925665521</v>
      </c>
      <c r="P36" s="7">
        <f t="shared" si="8"/>
        <v>6.3900687471716511E-2</v>
      </c>
      <c r="R36" s="2">
        <v>43929</v>
      </c>
      <c r="S36" s="4">
        <f t="shared" si="9"/>
        <v>3.7755357646556305E-3</v>
      </c>
      <c r="T36" s="4">
        <f t="shared" si="9"/>
        <v>3.4046234425024954E-4</v>
      </c>
      <c r="U36" s="4">
        <f t="shared" si="9"/>
        <v>1.1226499864894005E-2</v>
      </c>
      <c r="V36" s="4">
        <f t="shared" si="9"/>
        <v>1.4313132307818874E-2</v>
      </c>
      <c r="W36" s="4">
        <f t="shared" si="9"/>
        <v>1.5924953753476037E-2</v>
      </c>
      <c r="X36" s="4">
        <f t="shared" si="9"/>
        <v>1.0774529205399952E-2</v>
      </c>
      <c r="Z36" s="2">
        <v>43929</v>
      </c>
      <c r="AA36">
        <f t="shared" si="12"/>
        <v>1.4254670310193776E-5</v>
      </c>
      <c r="AB36">
        <f t="shared" si="12"/>
        <v>1.1591460785237543E-7</v>
      </c>
      <c r="AC36">
        <f t="shared" si="12"/>
        <v>1.260342992164651E-4</v>
      </c>
      <c r="AD36">
        <f t="shared" si="12"/>
        <v>2.0486575646112845E-4</v>
      </c>
      <c r="AE36">
        <f t="shared" si="12"/>
        <v>2.5360415205035055E-4</v>
      </c>
      <c r="AF36">
        <f t="shared" si="12"/>
        <v>1.1609047959801651E-4</v>
      </c>
    </row>
    <row r="37" spans="1:32" ht="14.5" x14ac:dyDescent="0.35">
      <c r="A37" s="2">
        <v>43930</v>
      </c>
      <c r="B37" s="5">
        <v>2.2079022738867089E-2</v>
      </c>
      <c r="C37" s="5">
        <v>2.0260866731405262E-2</v>
      </c>
      <c r="D37" s="5">
        <v>2.217868342995644E-2</v>
      </c>
      <c r="E37" s="4">
        <v>3.1073837153565091E-2</v>
      </c>
      <c r="F37" s="4">
        <v>3.4464870702510531E-2</v>
      </c>
      <c r="G37" s="4">
        <v>3.3248921218263741E-2</v>
      </c>
      <c r="H37" s="4">
        <v>2.969825191458552E-2</v>
      </c>
      <c r="J37" s="2">
        <v>43930</v>
      </c>
      <c r="K37" s="7">
        <f t="shared" si="8"/>
        <v>3.8006441401419178E-3</v>
      </c>
      <c r="L37" s="7">
        <f t="shared" si="8"/>
        <v>1.0126275136856933E-5</v>
      </c>
      <c r="M37" s="7">
        <f t="shared" si="8"/>
        <v>5.2272414320762239E-2</v>
      </c>
      <c r="N37" s="7">
        <f t="shared" si="8"/>
        <v>8.5936587236453033E-2</v>
      </c>
      <c r="O37" s="7">
        <f t="shared" si="8"/>
        <v>7.3446665548529078E-2</v>
      </c>
      <c r="P37" s="7">
        <f t="shared" si="8"/>
        <v>3.9905422354308939E-2</v>
      </c>
      <c r="R37" s="2">
        <v>43930</v>
      </c>
      <c r="S37" s="4">
        <f t="shared" si="9"/>
        <v>1.8181560074618276E-3</v>
      </c>
      <c r="T37" s="4">
        <f t="shared" si="9"/>
        <v>9.9660691089350356E-5</v>
      </c>
      <c r="U37" s="4">
        <f t="shared" si="9"/>
        <v>8.9948144146980019E-3</v>
      </c>
      <c r="V37" s="4">
        <f t="shared" si="9"/>
        <v>1.2385847963643441E-2</v>
      </c>
      <c r="W37" s="4">
        <f t="shared" si="9"/>
        <v>1.1169898479396652E-2</v>
      </c>
      <c r="X37" s="4">
        <f t="shared" si="9"/>
        <v>7.6192291757184311E-3</v>
      </c>
      <c r="Z37" s="2">
        <v>43930</v>
      </c>
      <c r="AA37">
        <f t="shared" si="12"/>
        <v>3.3056912674695334E-6</v>
      </c>
      <c r="AB37">
        <f t="shared" si="12"/>
        <v>9.9322533484069177E-9</v>
      </c>
      <c r="AC37">
        <f t="shared" si="12"/>
        <v>8.0906686354858962E-5</v>
      </c>
      <c r="AD37">
        <f t="shared" si="12"/>
        <v>1.5340922977849039E-4</v>
      </c>
      <c r="AE37">
        <f t="shared" si="12"/>
        <v>1.2476663204002763E-4</v>
      </c>
      <c r="AF37">
        <f t="shared" si="12"/>
        <v>5.8052653232118963E-5</v>
      </c>
    </row>
    <row r="38" spans="1:32" ht="14.5" x14ac:dyDescent="0.35">
      <c r="A38" s="2">
        <v>43934</v>
      </c>
      <c r="B38" s="5">
        <v>1.899793245291392E-2</v>
      </c>
      <c r="C38" s="5">
        <v>2.0038265734910961E-2</v>
      </c>
      <c r="D38" s="5">
        <v>2.017567865550518E-2</v>
      </c>
      <c r="E38" s="4">
        <v>3.0193378475777063E-2</v>
      </c>
      <c r="F38" s="4">
        <v>3.3519901069921552E-2</v>
      </c>
      <c r="G38" s="4">
        <v>3.2136909377203177E-2</v>
      </c>
      <c r="H38" s="4">
        <v>2.8835138232266889E-2</v>
      </c>
      <c r="J38" s="2">
        <v>43934</v>
      </c>
      <c r="K38" s="7">
        <f t="shared" si="8"/>
        <v>1.3962459622278711E-3</v>
      </c>
      <c r="L38" s="7">
        <f t="shared" si="8"/>
        <v>1.7731450624516309E-3</v>
      </c>
      <c r="M38" s="7">
        <f t="shared" si="8"/>
        <v>9.2501058226376109E-2</v>
      </c>
      <c r="N38" s="7">
        <f t="shared" si="8"/>
        <v>0.13457493665271469</v>
      </c>
      <c r="O38" s="7">
        <f t="shared" si="8"/>
        <v>0.11683121535857888</v>
      </c>
      <c r="P38" s="7">
        <f t="shared" si="8"/>
        <v>7.6111154472005449E-2</v>
      </c>
      <c r="R38" s="2">
        <v>43934</v>
      </c>
      <c r="S38" s="4">
        <f t="shared" si="9"/>
        <v>1.0403332819970412E-3</v>
      </c>
      <c r="T38" s="4">
        <f t="shared" si="9"/>
        <v>1.1777462025912601E-3</v>
      </c>
      <c r="U38" s="4">
        <f t="shared" si="9"/>
        <v>1.1195446022863143E-2</v>
      </c>
      <c r="V38" s="4">
        <f t="shared" si="9"/>
        <v>1.4521968617007632E-2</v>
      </c>
      <c r="W38" s="4">
        <f t="shared" si="9"/>
        <v>1.3138976924289256E-2</v>
      </c>
      <c r="X38" s="4">
        <f t="shared" si="9"/>
        <v>9.8372057793529692E-3</v>
      </c>
      <c r="Z38" s="2">
        <v>43934</v>
      </c>
      <c r="AA38">
        <f t="shared" si="12"/>
        <v>1.0822933376307353E-6</v>
      </c>
      <c r="AB38">
        <f t="shared" si="12"/>
        <v>1.3870861177181335E-6</v>
      </c>
      <c r="AC38">
        <f t="shared" si="12"/>
        <v>1.2533801165084217E-4</v>
      </c>
      <c r="AD38">
        <f t="shared" si="12"/>
        <v>2.1088757251335456E-4</v>
      </c>
      <c r="AE38">
        <f t="shared" si="12"/>
        <v>1.7263271461700555E-4</v>
      </c>
      <c r="AF38">
        <f t="shared" si="12"/>
        <v>9.6770617545335463E-5</v>
      </c>
    </row>
    <row r="39" spans="1:32" ht="14.5" x14ac:dyDescent="0.35">
      <c r="A39" s="2">
        <v>43935</v>
      </c>
      <c r="B39" s="5">
        <v>2.2271057277726391E-2</v>
      </c>
      <c r="C39" s="5">
        <v>1.9418522715568539E-2</v>
      </c>
      <c r="D39" s="5">
        <v>1.9716452807188031E-2</v>
      </c>
      <c r="E39" s="4">
        <v>2.8776633029008201E-2</v>
      </c>
      <c r="F39" s="4">
        <v>3.2134911102996516E-2</v>
      </c>
      <c r="G39" s="4">
        <v>3.0219845151437601E-2</v>
      </c>
      <c r="H39" s="4">
        <v>2.7343927448923191E-2</v>
      </c>
      <c r="J39" s="2">
        <v>43935</v>
      </c>
      <c r="K39" s="7">
        <f t="shared" si="8"/>
        <v>9.8370433965384585E-3</v>
      </c>
      <c r="L39" s="7">
        <f t="shared" si="8"/>
        <v>7.7326430131761104E-3</v>
      </c>
      <c r="M39" s="7">
        <f t="shared" si="8"/>
        <v>3.0204278367930826E-2</v>
      </c>
      <c r="N39" s="7">
        <f t="shared" si="8"/>
        <v>5.9703723070205328E-2</v>
      </c>
      <c r="O39" s="7">
        <f t="shared" si="8"/>
        <v>4.2178825472434456E-2</v>
      </c>
      <c r="P39" s="7">
        <f t="shared" si="8"/>
        <v>1.9685612360679672E-2</v>
      </c>
      <c r="R39" s="2">
        <v>43935</v>
      </c>
      <c r="S39" s="4">
        <f t="shared" si="9"/>
        <v>2.8525345621578518E-3</v>
      </c>
      <c r="T39" s="4">
        <f t="shared" si="9"/>
        <v>2.5546044705383603E-3</v>
      </c>
      <c r="U39" s="4">
        <f t="shared" si="9"/>
        <v>6.5055757512818106E-3</v>
      </c>
      <c r="V39" s="4">
        <f t="shared" si="9"/>
        <v>9.8638538252701254E-3</v>
      </c>
      <c r="W39" s="4">
        <f t="shared" si="9"/>
        <v>7.9487878737112098E-3</v>
      </c>
      <c r="X39" s="4">
        <f t="shared" si="9"/>
        <v>5.0728701711967999E-3</v>
      </c>
      <c r="Z39" s="2">
        <v>43935</v>
      </c>
      <c r="AA39">
        <f t="shared" si="12"/>
        <v>8.1369534283050879E-6</v>
      </c>
      <c r="AB39">
        <f t="shared" si="12"/>
        <v>6.526004000894576E-6</v>
      </c>
      <c r="AC39">
        <f t="shared" si="12"/>
        <v>4.2322515855665895E-5</v>
      </c>
      <c r="AD39">
        <f t="shared" si="12"/>
        <v>9.7295612286296083E-5</v>
      </c>
      <c r="AE39">
        <f t="shared" si="12"/>
        <v>6.318322866125838E-5</v>
      </c>
      <c r="AF39">
        <f t="shared" si="12"/>
        <v>2.573401177381825E-5</v>
      </c>
    </row>
    <row r="40" spans="1:32" ht="14.5" x14ac:dyDescent="0.35">
      <c r="A40" s="2">
        <v>43936</v>
      </c>
      <c r="B40" s="5">
        <v>2.2885478865038281E-2</v>
      </c>
      <c r="C40" s="5">
        <v>1.9853781908750531E-2</v>
      </c>
      <c r="D40" s="5">
        <v>2.0414028316736221E-2</v>
      </c>
      <c r="E40" s="4">
        <v>2.7675175044287608E-2</v>
      </c>
      <c r="F40" s="4">
        <v>2.9340018102154985E-2</v>
      </c>
      <c r="G40" s="4">
        <v>2.855590860171443E-2</v>
      </c>
      <c r="H40" s="4">
        <v>2.6749998822634381E-2</v>
      </c>
      <c r="J40" s="2">
        <v>43936</v>
      </c>
      <c r="K40" s="7">
        <f t="shared" si="8"/>
        <v>1.0593146573813828E-2</v>
      </c>
      <c r="L40" s="7">
        <f t="shared" si="8"/>
        <v>6.7860123014444884E-3</v>
      </c>
      <c r="M40" s="7">
        <f t="shared" si="8"/>
        <v>1.6964880193788945E-2</v>
      </c>
      <c r="N40" s="7">
        <f t="shared" si="8"/>
        <v>2.8458814316967285E-2</v>
      </c>
      <c r="O40" s="7">
        <f t="shared" si="8"/>
        <v>2.2788366861403286E-2</v>
      </c>
      <c r="P40" s="7">
        <f t="shared" si="8"/>
        <v>1.1563788441837142E-2</v>
      </c>
      <c r="R40" s="2">
        <v>43936</v>
      </c>
      <c r="S40" s="4">
        <f t="shared" si="9"/>
        <v>3.0316969562877508E-3</v>
      </c>
      <c r="T40" s="4">
        <f t="shared" si="9"/>
        <v>2.47145054830206E-3</v>
      </c>
      <c r="U40" s="4">
        <f t="shared" si="9"/>
        <v>4.7896961792493267E-3</v>
      </c>
      <c r="V40" s="4">
        <f t="shared" si="9"/>
        <v>6.4545392371167035E-3</v>
      </c>
      <c r="W40" s="4">
        <f t="shared" si="9"/>
        <v>5.6704297366761483E-3</v>
      </c>
      <c r="X40" s="4">
        <f t="shared" si="9"/>
        <v>3.8645199575960999E-3</v>
      </c>
      <c r="Z40" s="2">
        <v>43936</v>
      </c>
      <c r="AA40">
        <f t="shared" si="12"/>
        <v>9.1911864347644116E-6</v>
      </c>
      <c r="AB40">
        <f t="shared" si="12"/>
        <v>6.1080678127025534E-6</v>
      </c>
      <c r="AC40">
        <f t="shared" si="12"/>
        <v>2.29411894895156E-5</v>
      </c>
      <c r="AD40">
        <f t="shared" si="12"/>
        <v>4.1661076763479077E-5</v>
      </c>
      <c r="AE40">
        <f t="shared" si="12"/>
        <v>3.2153773398581135E-5</v>
      </c>
      <c r="AF40">
        <f t="shared" si="12"/>
        <v>1.4934514502658562E-5</v>
      </c>
    </row>
    <row r="41" spans="1:32" ht="14.5" x14ac:dyDescent="0.35">
      <c r="A41" s="2">
        <v>43937</v>
      </c>
      <c r="B41" s="5">
        <v>2.17690909274177E-2</v>
      </c>
      <c r="C41" s="5">
        <v>1.9902460277080539E-2</v>
      </c>
      <c r="D41" s="5">
        <v>1.8926685675978661E-2</v>
      </c>
      <c r="E41" s="4">
        <v>2.5818721908058718E-2</v>
      </c>
      <c r="F41" s="4">
        <v>2.7451623041985181E-2</v>
      </c>
      <c r="G41" s="4">
        <v>2.684707324549444E-2</v>
      </c>
      <c r="H41" s="4">
        <v>2.5244585128212722E-2</v>
      </c>
      <c r="J41" s="2">
        <v>43937</v>
      </c>
      <c r="K41" s="7">
        <f t="shared" si="8"/>
        <v>4.1411796478225682E-3</v>
      </c>
      <c r="L41" s="7">
        <f t="shared" si="8"/>
        <v>1.0261517756074978E-2</v>
      </c>
      <c r="M41" s="7">
        <f t="shared" si="8"/>
        <v>1.3760144718469647E-2</v>
      </c>
      <c r="N41" s="7">
        <f t="shared" si="8"/>
        <v>2.4932496135391835E-2</v>
      </c>
      <c r="O41" s="7">
        <f t="shared" si="8"/>
        <v>2.0520968597077083E-2</v>
      </c>
      <c r="P41" s="7">
        <f t="shared" si="8"/>
        <v>1.0447707343455459E-2</v>
      </c>
      <c r="R41" s="2">
        <v>43937</v>
      </c>
      <c r="S41" s="4">
        <f t="shared" si="9"/>
        <v>1.8666306503371602E-3</v>
      </c>
      <c r="T41" s="4">
        <f t="shared" si="9"/>
        <v>2.842405251439039E-3</v>
      </c>
      <c r="U41" s="4">
        <f t="shared" si="9"/>
        <v>4.0496309806410183E-3</v>
      </c>
      <c r="V41" s="4">
        <f t="shared" si="9"/>
        <v>5.6825321145674811E-3</v>
      </c>
      <c r="W41" s="4">
        <f t="shared" si="9"/>
        <v>5.0779823180767403E-3</v>
      </c>
      <c r="X41" s="4">
        <f t="shared" si="9"/>
        <v>3.4754942007950221E-3</v>
      </c>
      <c r="Z41" s="2">
        <v>43937</v>
      </c>
      <c r="AA41">
        <f t="shared" si="12"/>
        <v>3.4843099847781294E-6</v>
      </c>
      <c r="AB41">
        <f t="shared" si="12"/>
        <v>8.0792676134082267E-6</v>
      </c>
      <c r="AC41">
        <f t="shared" si="12"/>
        <v>1.6399511079367534E-5</v>
      </c>
      <c r="AD41">
        <f t="shared" si="12"/>
        <v>3.2291171233090769E-5</v>
      </c>
      <c r="AE41">
        <f t="shared" si="12"/>
        <v>2.5785904422700026E-5</v>
      </c>
      <c r="AF41">
        <f t="shared" si="12"/>
        <v>1.207905993975983E-5</v>
      </c>
    </row>
    <row r="42" spans="1:32" ht="14.5" x14ac:dyDescent="0.35">
      <c r="A42" s="2">
        <v>43938</v>
      </c>
      <c r="B42" s="5">
        <v>1.8368260881523279E-2</v>
      </c>
      <c r="C42" s="5">
        <v>1.7564466223120689E-2</v>
      </c>
      <c r="D42" s="5">
        <v>1.837929338216782E-2</v>
      </c>
      <c r="E42" s="4">
        <v>2.4920735416198429E-2</v>
      </c>
      <c r="F42" s="4">
        <v>2.6541120248531076E-2</v>
      </c>
      <c r="G42" s="4">
        <v>2.5842661944755849E-2</v>
      </c>
      <c r="H42" s="4">
        <v>2.434643622589857E-2</v>
      </c>
      <c r="J42" s="2">
        <v>43938</v>
      </c>
      <c r="K42" s="7">
        <f t="shared" si="8"/>
        <v>1.0162175131047668E-3</v>
      </c>
      <c r="L42" s="7">
        <f t="shared" si="8"/>
        <v>1.8023293102409355E-7</v>
      </c>
      <c r="M42" s="7">
        <f t="shared" si="8"/>
        <v>4.2143350276080405E-2</v>
      </c>
      <c r="N42" s="7">
        <f t="shared" si="8"/>
        <v>6.0139047654927946E-2</v>
      </c>
      <c r="O42" s="7">
        <f t="shared" si="8"/>
        <v>5.2175255031674084E-2</v>
      </c>
      <c r="P42" s="7">
        <f t="shared" si="8"/>
        <v>3.6215041209676224E-2</v>
      </c>
      <c r="R42" s="2">
        <v>43938</v>
      </c>
      <c r="S42" s="4">
        <f t="shared" si="9"/>
        <v>8.0379465840258943E-4</v>
      </c>
      <c r="T42" s="4">
        <f t="shared" si="9"/>
        <v>1.103250064454081E-5</v>
      </c>
      <c r="U42" s="4">
        <f t="shared" si="9"/>
        <v>6.5524745346751505E-3</v>
      </c>
      <c r="V42" s="4">
        <f t="shared" si="9"/>
        <v>8.1728593670077967E-3</v>
      </c>
      <c r="W42" s="4">
        <f t="shared" si="9"/>
        <v>7.4744010632325705E-3</v>
      </c>
      <c r="X42" s="4">
        <f t="shared" si="9"/>
        <v>5.9781753443752909E-3</v>
      </c>
      <c r="Z42" s="2">
        <v>43938</v>
      </c>
      <c r="AA42">
        <f t="shared" si="12"/>
        <v>6.4608585287653539E-7</v>
      </c>
      <c r="AB42">
        <f t="shared" si="12"/>
        <v>1.2171607047179338E-10</v>
      </c>
      <c r="AC42">
        <f t="shared" si="12"/>
        <v>4.2934922527566328E-5</v>
      </c>
      <c r="AD42">
        <f t="shared" si="12"/>
        <v>6.6795630232887091E-5</v>
      </c>
      <c r="AE42">
        <f t="shared" si="12"/>
        <v>5.5866671254052183E-5</v>
      </c>
      <c r="AF42">
        <f t="shared" si="12"/>
        <v>3.5738580448096627E-5</v>
      </c>
    </row>
    <row r="43" spans="1:32" ht="14.5" x14ac:dyDescent="0.35">
      <c r="A43" s="2">
        <v>43941</v>
      </c>
      <c r="B43" s="5">
        <v>1.808844324409541E-2</v>
      </c>
      <c r="C43" s="5">
        <v>1.6377227380871769E-2</v>
      </c>
      <c r="D43" s="5">
        <v>1.628945954144001E-2</v>
      </c>
      <c r="E43" s="4">
        <v>2.3531291041977685E-2</v>
      </c>
      <c r="F43" s="4">
        <v>2.485648768962765E-2</v>
      </c>
      <c r="G43" s="4">
        <v>2.3831990346514419E-2</v>
      </c>
      <c r="H43" s="4">
        <v>2.281839273934962E-2</v>
      </c>
      <c r="J43" s="2">
        <v>43941</v>
      </c>
      <c r="K43" s="7">
        <f t="shared" si="8"/>
        <v>5.1060753568421546E-3</v>
      </c>
      <c r="L43" s="7">
        <f t="shared" si="8"/>
        <v>5.6835190147310755E-3</v>
      </c>
      <c r="M43" s="7">
        <f t="shared" si="8"/>
        <v>3.1755272160293391E-2</v>
      </c>
      <c r="N43" s="7">
        <f t="shared" si="8"/>
        <v>4.5560726147967356E-2</v>
      </c>
      <c r="O43" s="7">
        <f t="shared" si="8"/>
        <v>3.4754000268843344E-2</v>
      </c>
      <c r="P43" s="7">
        <f t="shared" si="8"/>
        <v>2.5006963070571153E-2</v>
      </c>
      <c r="R43" s="2">
        <v>43941</v>
      </c>
      <c r="S43" s="4">
        <f t="shared" si="9"/>
        <v>1.7112158632236404E-3</v>
      </c>
      <c r="T43" s="4">
        <f t="shared" si="9"/>
        <v>1.7989837026553997E-3</v>
      </c>
      <c r="U43" s="4">
        <f t="shared" si="9"/>
        <v>5.4428477978822748E-3</v>
      </c>
      <c r="V43" s="4">
        <f t="shared" si="9"/>
        <v>6.7680444455322404E-3</v>
      </c>
      <c r="W43" s="4">
        <f t="shared" si="9"/>
        <v>5.7435471024190089E-3</v>
      </c>
      <c r="X43" s="4">
        <f t="shared" si="9"/>
        <v>4.7299494952542098E-3</v>
      </c>
      <c r="Z43" s="2">
        <v>43941</v>
      </c>
      <c r="AA43">
        <f t="shared" si="12"/>
        <v>2.9282597305482288E-6</v>
      </c>
      <c r="AB43">
        <f t="shared" si="12"/>
        <v>3.2363423624197315E-6</v>
      </c>
      <c r="AC43">
        <f t="shared" si="12"/>
        <v>2.9624592150911929E-5</v>
      </c>
      <c r="AD43">
        <f t="shared" si="12"/>
        <v>4.5806425616699811E-5</v>
      </c>
      <c r="AE43">
        <f t="shared" si="12"/>
        <v>3.2988333317705796E-5</v>
      </c>
      <c r="AF43">
        <f t="shared" si="12"/>
        <v>2.2372422227655554E-5</v>
      </c>
    </row>
    <row r="44" spans="1:32" ht="14.5" x14ac:dyDescent="0.35">
      <c r="A44" s="2">
        <v>43942</v>
      </c>
      <c r="B44" s="5">
        <v>2.1517603788230921E-2</v>
      </c>
      <c r="C44" s="5">
        <v>1.73785500228405E-2</v>
      </c>
      <c r="D44" s="5">
        <v>1.7544923350214962E-2</v>
      </c>
      <c r="E44" s="4">
        <v>2.2531519424968692E-2</v>
      </c>
      <c r="F44" s="4">
        <v>2.4007273599137881E-2</v>
      </c>
      <c r="G44" s="4">
        <v>2.3015011129898968E-2</v>
      </c>
      <c r="H44" s="4">
        <v>2.189797298036349E-2</v>
      </c>
      <c r="J44" s="2">
        <v>43942</v>
      </c>
      <c r="K44" s="7">
        <f t="shared" si="8"/>
        <v>2.453556678981661E-2</v>
      </c>
      <c r="L44" s="7">
        <f t="shared" si="8"/>
        <v>2.2322315663811043E-2</v>
      </c>
      <c r="M44" s="7">
        <f t="shared" si="8"/>
        <v>1.0439327766893491E-3</v>
      </c>
      <c r="N44" s="7">
        <f t="shared" si="8"/>
        <v>5.7806574469285721E-3</v>
      </c>
      <c r="O44" s="7">
        <f t="shared" si="8"/>
        <v>2.2130762260430537E-3</v>
      </c>
      <c r="P44" s="7">
        <f t="shared" si="8"/>
        <v>1.526296013467654E-4</v>
      </c>
      <c r="R44" s="2">
        <v>43942</v>
      </c>
      <c r="S44" s="4">
        <f t="shared" si="9"/>
        <v>4.1390537653904214E-3</v>
      </c>
      <c r="T44" s="4">
        <f t="shared" si="9"/>
        <v>3.9726804380159596E-3</v>
      </c>
      <c r="U44" s="4">
        <f t="shared" si="9"/>
        <v>1.0139156367377708E-3</v>
      </c>
      <c r="V44" s="4">
        <f t="shared" si="9"/>
        <v>2.4896698109069595E-3</v>
      </c>
      <c r="W44" s="4">
        <f t="shared" si="9"/>
        <v>1.4974073416680472E-3</v>
      </c>
      <c r="X44" s="4">
        <f t="shared" si="9"/>
        <v>3.8036919213256873E-4</v>
      </c>
      <c r="Z44" s="2">
        <v>43942</v>
      </c>
      <c r="AA44">
        <f t="shared" si="12"/>
        <v>1.7131766072792624E-5</v>
      </c>
      <c r="AB44">
        <f t="shared" si="12"/>
        <v>1.5782189862594677E-5</v>
      </c>
      <c r="AC44">
        <f t="shared" si="12"/>
        <v>1.0280249184213592E-6</v>
      </c>
      <c r="AD44">
        <f t="shared" si="12"/>
        <v>6.1984557673414959E-6</v>
      </c>
      <c r="AE44">
        <f t="shared" si="12"/>
        <v>2.242228746881368E-6</v>
      </c>
      <c r="AF44">
        <f t="shared" si="12"/>
        <v>1.4468072232358299E-7</v>
      </c>
    </row>
    <row r="45" spans="1:32" ht="14.5" x14ac:dyDescent="0.35">
      <c r="A45" s="2">
        <v>43943</v>
      </c>
      <c r="B45" s="5">
        <v>1.7780824084209682E-2</v>
      </c>
      <c r="C45" s="5">
        <v>1.8659105524420742E-2</v>
      </c>
      <c r="D45" s="5">
        <v>1.868314296007156E-2</v>
      </c>
      <c r="E45" s="4">
        <v>2.2409934235170223E-2</v>
      </c>
      <c r="F45" s="4">
        <v>2.3714669369602051E-2</v>
      </c>
      <c r="G45" s="4">
        <v>2.3281723361387601E-2</v>
      </c>
      <c r="H45" s="4">
        <v>2.2097931059350769E-2</v>
      </c>
      <c r="J45" s="2">
        <v>43943</v>
      </c>
      <c r="K45" s="7">
        <f t="shared" si="8"/>
        <v>1.143823248494602E-3</v>
      </c>
      <c r="L45" s="7">
        <f t="shared" si="8"/>
        <v>1.2052109413283052E-3</v>
      </c>
      <c r="M45" s="7">
        <f t="shared" si="8"/>
        <v>2.481868216476224E-2</v>
      </c>
      <c r="N45" s="7">
        <f t="shared" si="8"/>
        <v>3.7754895990518289E-2</v>
      </c>
      <c r="O45" s="7">
        <f t="shared" si="8"/>
        <v>3.3272636333786965E-2</v>
      </c>
      <c r="P45" s="7">
        <f t="shared" si="8"/>
        <v>2.2000912648010962E-2</v>
      </c>
      <c r="R45" s="2">
        <v>43943</v>
      </c>
      <c r="S45" s="4">
        <f t="shared" si="9"/>
        <v>8.7828144021106017E-4</v>
      </c>
      <c r="T45" s="4">
        <f t="shared" si="9"/>
        <v>9.0231887586187873E-4</v>
      </c>
      <c r="U45" s="4">
        <f t="shared" si="9"/>
        <v>4.6291101509605415E-3</v>
      </c>
      <c r="V45" s="4">
        <f t="shared" si="9"/>
        <v>5.9338452853923696E-3</v>
      </c>
      <c r="W45" s="4">
        <f t="shared" si="9"/>
        <v>5.5008992771779196E-3</v>
      </c>
      <c r="X45" s="4">
        <f t="shared" si="9"/>
        <v>4.317106975141087E-3</v>
      </c>
      <c r="Z45" s="2">
        <v>43943</v>
      </c>
      <c r="AA45">
        <f t="shared" si="12"/>
        <v>7.7137828821921409E-7</v>
      </c>
      <c r="AB45">
        <f t="shared" si="12"/>
        <v>8.1417935373664447E-7</v>
      </c>
      <c r="AC45">
        <f t="shared" si="12"/>
        <v>2.1428660789725928E-5</v>
      </c>
      <c r="AD45">
        <f t="shared" si="12"/>
        <v>3.5210519870973252E-5</v>
      </c>
      <c r="AE45">
        <f t="shared" si="12"/>
        <v>3.0259892857656559E-5</v>
      </c>
      <c r="AF45">
        <f t="shared" si="12"/>
        <v>1.8637412634811826E-5</v>
      </c>
    </row>
    <row r="46" spans="1:32" ht="14.5" x14ac:dyDescent="0.35">
      <c r="A46" s="2">
        <v>43944</v>
      </c>
      <c r="B46" s="5">
        <v>1.7928702519188031E-2</v>
      </c>
      <c r="C46" s="5">
        <v>1.7587959766387939E-2</v>
      </c>
      <c r="D46" s="5">
        <v>2.0680475980043411E-2</v>
      </c>
      <c r="E46" s="4">
        <v>2.103452003925238E-2</v>
      </c>
      <c r="F46" s="4">
        <v>2.2080339733303755E-2</v>
      </c>
      <c r="G46" s="4">
        <v>2.131380606239016E-2</v>
      </c>
      <c r="H46" s="4">
        <v>2.056323600908247E-2</v>
      </c>
      <c r="J46" s="2">
        <v>43944</v>
      </c>
      <c r="K46" s="7">
        <f t="shared" si="8"/>
        <v>1.8527970665571658E-4</v>
      </c>
      <c r="L46" s="7">
        <f t="shared" si="8"/>
        <v>9.7257264030004009E-3</v>
      </c>
      <c r="M46" s="7">
        <f t="shared" si="8"/>
        <v>1.2108620108455259E-2</v>
      </c>
      <c r="N46" s="7">
        <f t="shared" si="8"/>
        <v>2.0260531733260034E-2</v>
      </c>
      <c r="O46" s="7">
        <f t="shared" si="8"/>
        <v>1.413000842461698E-2</v>
      </c>
      <c r="P46" s="7">
        <f t="shared" si="8"/>
        <v>8.9832769343645147E-3</v>
      </c>
      <c r="R46" s="2">
        <v>43944</v>
      </c>
      <c r="S46" s="4">
        <f t="shared" si="9"/>
        <v>3.4074275280009114E-4</v>
      </c>
      <c r="T46" s="4">
        <f t="shared" si="9"/>
        <v>2.7517734608553807E-3</v>
      </c>
      <c r="U46" s="4">
        <f t="shared" si="9"/>
        <v>3.1058175200643495E-3</v>
      </c>
      <c r="V46" s="4">
        <f t="shared" si="9"/>
        <v>4.1516372141157248E-3</v>
      </c>
      <c r="W46" s="4">
        <f t="shared" si="9"/>
        <v>3.3851035432021295E-3</v>
      </c>
      <c r="X46" s="4">
        <f t="shared" si="9"/>
        <v>2.6345334898944389E-3</v>
      </c>
      <c r="Z46" s="2">
        <v>43944</v>
      </c>
      <c r="AA46">
        <f t="shared" si="12"/>
        <v>1.1610562358578402E-7</v>
      </c>
      <c r="AB46">
        <f t="shared" si="12"/>
        <v>7.5722571798679988E-6</v>
      </c>
      <c r="AC46">
        <f t="shared" si="12"/>
        <v>9.6461024679386654E-6</v>
      </c>
      <c r="AD46">
        <f t="shared" si="12"/>
        <v>1.7236091557630576E-5</v>
      </c>
      <c r="AE46">
        <f t="shared" si="12"/>
        <v>1.1458925998199612E-5</v>
      </c>
      <c r="AF46">
        <f t="shared" si="12"/>
        <v>6.9407667093753719E-6</v>
      </c>
    </row>
    <row r="47" spans="1:32" ht="14.5" x14ac:dyDescent="0.35">
      <c r="A47" s="2">
        <v>43945</v>
      </c>
      <c r="B47" s="5">
        <v>1.3155233330300491E-2</v>
      </c>
      <c r="C47" s="5">
        <v>1.4953575097024441E-2</v>
      </c>
      <c r="D47" s="5">
        <v>1.7770009115338329E-2</v>
      </c>
      <c r="E47" s="4">
        <v>2.0374421062341205E-2</v>
      </c>
      <c r="F47" s="4">
        <v>2.1173105191890522E-2</v>
      </c>
      <c r="G47" s="4">
        <v>2.054843918308832E-2</v>
      </c>
      <c r="H47" s="4">
        <v>2.0009225837003829E-2</v>
      </c>
      <c r="J47" s="2">
        <v>43945</v>
      </c>
      <c r="K47" s="7">
        <f t="shared" si="8"/>
        <v>7.8690966575103438E-3</v>
      </c>
      <c r="L47" s="7">
        <f t="shared" si="8"/>
        <v>4.0997882638807104E-2</v>
      </c>
      <c r="M47" s="7">
        <f t="shared" si="8"/>
        <v>8.3134563094621416E-2</v>
      </c>
      <c r="N47" s="7">
        <f t="shared" si="8"/>
        <v>9.7230194438767903E-2</v>
      </c>
      <c r="O47" s="7">
        <f t="shared" si="8"/>
        <v>8.6171299257235656E-2</v>
      </c>
      <c r="P47" s="7">
        <f t="shared" si="8"/>
        <v>7.68321940214447E-2</v>
      </c>
      <c r="R47" s="2">
        <v>43945</v>
      </c>
      <c r="S47" s="4">
        <f t="shared" si="9"/>
        <v>1.7983417667239501E-3</v>
      </c>
      <c r="T47" s="4">
        <f t="shared" si="9"/>
        <v>4.6147757850378383E-3</v>
      </c>
      <c r="U47" s="4">
        <f t="shared" si="9"/>
        <v>7.2191877320407147E-3</v>
      </c>
      <c r="V47" s="4">
        <f t="shared" si="9"/>
        <v>8.0178718615900313E-3</v>
      </c>
      <c r="W47" s="4">
        <f t="shared" si="9"/>
        <v>7.3932058527878299E-3</v>
      </c>
      <c r="X47" s="4">
        <f t="shared" si="9"/>
        <v>6.8539925067033387E-3</v>
      </c>
      <c r="Z47" s="2">
        <v>43945</v>
      </c>
      <c r="AA47">
        <f t="shared" si="12"/>
        <v>3.2340331099438183E-6</v>
      </c>
      <c r="AB47">
        <f t="shared" si="12"/>
        <v>2.1296155546171596E-5</v>
      </c>
      <c r="AC47">
        <f t="shared" si="12"/>
        <v>5.2116671510447156E-5</v>
      </c>
      <c r="AD47">
        <f t="shared" si="12"/>
        <v>6.428626918887719E-5</v>
      </c>
      <c r="AE47">
        <f t="shared" si="12"/>
        <v>5.4659492781696219E-5</v>
      </c>
      <c r="AF47">
        <f t="shared" si="12"/>
        <v>4.6977213281945518E-5</v>
      </c>
    </row>
    <row r="48" spans="1:32" ht="14.5" x14ac:dyDescent="0.35">
      <c r="A48" s="2">
        <v>43948</v>
      </c>
      <c r="B48" s="5">
        <v>1.950462580204082E-2</v>
      </c>
      <c r="C48" s="5">
        <v>2.1014701575040821E-2</v>
      </c>
      <c r="D48" s="5">
        <v>2.2321442142128941E-2</v>
      </c>
      <c r="E48" s="4">
        <v>1.87712282589763E-2</v>
      </c>
      <c r="F48" s="4">
        <v>1.9463674510486376E-2</v>
      </c>
      <c r="G48" s="4">
        <v>1.844615173354729E-2</v>
      </c>
      <c r="H48" s="4">
        <v>1.8177997259436019E-2</v>
      </c>
      <c r="J48" s="2">
        <v>43948</v>
      </c>
      <c r="K48" s="7">
        <f t="shared" si="8"/>
        <v>2.7125456238685786E-3</v>
      </c>
      <c r="L48" s="7">
        <f t="shared" si="8"/>
        <v>8.7027941590307467E-3</v>
      </c>
      <c r="M48" s="7">
        <f t="shared" si="8"/>
        <v>7.4392900643127646E-4</v>
      </c>
      <c r="N48" s="7">
        <f t="shared" si="8"/>
        <v>2.2102780548038936E-6</v>
      </c>
      <c r="O48" s="7">
        <f t="shared" si="8"/>
        <v>1.5859493558640914E-3</v>
      </c>
      <c r="P48" s="7">
        <f t="shared" si="8"/>
        <v>2.5401695030615734E-3</v>
      </c>
      <c r="R48" s="2">
        <v>43948</v>
      </c>
      <c r="S48" s="4">
        <f t="shared" si="9"/>
        <v>1.5100757730000004E-3</v>
      </c>
      <c r="T48" s="4">
        <f t="shared" si="9"/>
        <v>2.8168163400881206E-3</v>
      </c>
      <c r="U48" s="4">
        <f t="shared" si="9"/>
        <v>7.3339754306452065E-4</v>
      </c>
      <c r="V48" s="4">
        <f t="shared" si="9"/>
        <v>4.0951291554444658E-5</v>
      </c>
      <c r="W48" s="4">
        <f t="shared" si="9"/>
        <v>1.0584740684935305E-3</v>
      </c>
      <c r="X48" s="4">
        <f t="shared" si="9"/>
        <v>1.3266285426048012E-3</v>
      </c>
      <c r="Z48" s="2">
        <v>43948</v>
      </c>
      <c r="AA48">
        <f t="shared" si="12"/>
        <v>2.280328840201549E-6</v>
      </c>
      <c r="AB48">
        <f t="shared" si="12"/>
        <v>7.9344542937874341E-6</v>
      </c>
      <c r="AC48">
        <f t="shared" si="12"/>
        <v>5.3787195617307539E-7</v>
      </c>
      <c r="AD48">
        <f t="shared" si="12"/>
        <v>1.6770082799771303E-9</v>
      </c>
      <c r="AE48">
        <f t="shared" si="12"/>
        <v>1.1203673536732471E-6</v>
      </c>
      <c r="AF48">
        <f t="shared" si="12"/>
        <v>1.7599432900537389E-6</v>
      </c>
    </row>
    <row r="49" spans="1:32" ht="14.5" x14ac:dyDescent="0.35">
      <c r="A49" s="2">
        <v>43949</v>
      </c>
      <c r="B49" s="5">
        <v>2.2672855734118522E-2</v>
      </c>
      <c r="C49" s="5">
        <v>2.1640613675117489E-2</v>
      </c>
      <c r="D49" s="5">
        <v>2.275510877370834E-2</v>
      </c>
      <c r="E49" s="4">
        <v>1.9402233540642546E-2</v>
      </c>
      <c r="F49" s="4">
        <v>2.007513851291387E-2</v>
      </c>
      <c r="G49" s="4">
        <v>1.9786631224113761E-2</v>
      </c>
      <c r="H49" s="4">
        <v>1.9299815184842861E-2</v>
      </c>
      <c r="J49" s="2">
        <v>43949</v>
      </c>
      <c r="K49" s="7">
        <f t="shared" si="8"/>
        <v>1.1026826171518511E-3</v>
      </c>
      <c r="L49" s="7">
        <f t="shared" si="8"/>
        <v>6.548837720554701E-6</v>
      </c>
      <c r="M49" s="7">
        <f t="shared" si="8"/>
        <v>1.2789129378861119E-2</v>
      </c>
      <c r="N49" s="7">
        <f t="shared" si="8"/>
        <v>7.7134491985233478E-3</v>
      </c>
      <c r="O49" s="7">
        <f t="shared" si="8"/>
        <v>9.7054955851911817E-3</v>
      </c>
      <c r="P49" s="7">
        <f t="shared" si="8"/>
        <v>1.3697707584724661E-2</v>
      </c>
      <c r="R49" s="2">
        <v>43949</v>
      </c>
      <c r="S49" s="4">
        <f t="shared" si="9"/>
        <v>1.0322420590010324E-3</v>
      </c>
      <c r="T49" s="4">
        <f t="shared" si="9"/>
        <v>8.2253039589818416E-5</v>
      </c>
      <c r="U49" s="4">
        <f t="shared" si="9"/>
        <v>3.2706221934759756E-3</v>
      </c>
      <c r="V49" s="4">
        <f t="shared" si="9"/>
        <v>2.5977172212046512E-3</v>
      </c>
      <c r="W49" s="4">
        <f t="shared" si="9"/>
        <v>2.8862245100047604E-3</v>
      </c>
      <c r="X49" s="4">
        <f t="shared" si="9"/>
        <v>3.3730405492756604E-3</v>
      </c>
      <c r="Z49" s="2">
        <v>43949</v>
      </c>
      <c r="AA49">
        <f t="shared" si="12"/>
        <v>1.0655236683706909E-6</v>
      </c>
      <c r="AB49">
        <f t="shared" si="12"/>
        <v>6.7655625217642356E-9</v>
      </c>
      <c r="AC49">
        <f t="shared" si="12"/>
        <v>1.0696969532457602E-5</v>
      </c>
      <c r="AD49">
        <f t="shared" si="12"/>
        <v>6.7481347613432144E-6</v>
      </c>
      <c r="AE49">
        <f t="shared" si="12"/>
        <v>8.3302919221522193E-6</v>
      </c>
      <c r="AF49">
        <f t="shared" si="12"/>
        <v>1.137740254705785E-5</v>
      </c>
    </row>
    <row r="50" spans="1:32" ht="14.5" x14ac:dyDescent="0.35">
      <c r="A50" s="2">
        <v>43950</v>
      </c>
      <c r="B50" s="5">
        <v>2.5989082334358132E-2</v>
      </c>
      <c r="C50" s="5">
        <v>1.8830124288797379E-2</v>
      </c>
      <c r="D50" s="5">
        <v>2.1058578044176102E-2</v>
      </c>
      <c r="E50" s="4">
        <v>1.9958587302125103E-2</v>
      </c>
      <c r="F50" s="4">
        <v>2.0920190484992253E-2</v>
      </c>
      <c r="G50" s="4">
        <v>2.091012962009918E-2</v>
      </c>
      <c r="H50" s="4">
        <v>2.0074215169812521E-2</v>
      </c>
      <c r="J50" s="2">
        <v>43950</v>
      </c>
      <c r="K50" s="7">
        <f t="shared" si="8"/>
        <v>5.7967850371349883E-2</v>
      </c>
      <c r="L50" s="7">
        <f t="shared" si="8"/>
        <v>2.3764266845214488E-2</v>
      </c>
      <c r="M50" s="7">
        <f t="shared" si="8"/>
        <v>3.8133347076609869E-2</v>
      </c>
      <c r="N50" s="7">
        <f t="shared" si="8"/>
        <v>2.5334844302805415E-2</v>
      </c>
      <c r="O50" s="7">
        <f t="shared" si="8"/>
        <v>2.5451540535823325E-2</v>
      </c>
      <c r="P50" s="7">
        <f t="shared" si="8"/>
        <v>3.6409607847597059E-2</v>
      </c>
      <c r="R50" s="2">
        <v>43950</v>
      </c>
      <c r="S50" s="4">
        <f t="shared" si="9"/>
        <v>7.1589580455607531E-3</v>
      </c>
      <c r="T50" s="4">
        <f t="shared" si="9"/>
        <v>4.9305042901820299E-3</v>
      </c>
      <c r="U50" s="4">
        <f t="shared" si="9"/>
        <v>6.030495032233029E-3</v>
      </c>
      <c r="V50" s="4">
        <f t="shared" si="9"/>
        <v>5.0688918493658787E-3</v>
      </c>
      <c r="W50" s="4">
        <f t="shared" si="9"/>
        <v>5.0789527142589518E-3</v>
      </c>
      <c r="X50" s="4">
        <f t="shared" si="9"/>
        <v>5.9148671645456105E-3</v>
      </c>
      <c r="Z50" s="2">
        <v>43950</v>
      </c>
      <c r="AA50">
        <f t="shared" si="12"/>
        <v>5.1250680298099035E-5</v>
      </c>
      <c r="AB50">
        <f t="shared" si="12"/>
        <v>2.4309872555503403E-5</v>
      </c>
      <c r="AC50">
        <f t="shared" si="12"/>
        <v>3.6366870333787241E-5</v>
      </c>
      <c r="AD50">
        <f t="shared" si="12"/>
        <v>2.5693664580567836E-5</v>
      </c>
      <c r="AE50">
        <f t="shared" si="12"/>
        <v>2.5795760673678373E-5</v>
      </c>
      <c r="AF50">
        <f t="shared" si="12"/>
        <v>3.4985653574219828E-5</v>
      </c>
    </row>
    <row r="51" spans="1:32" ht="14.5" x14ac:dyDescent="0.35">
      <c r="A51" s="2">
        <v>43951</v>
      </c>
      <c r="B51" s="5">
        <v>1.3532655055962951E-2</v>
      </c>
      <c r="C51" s="5">
        <v>1.6069104894995689E-2</v>
      </c>
      <c r="D51" s="5">
        <v>1.7724268138408661E-2</v>
      </c>
      <c r="E51" s="4">
        <v>2.1168087130010779E-2</v>
      </c>
      <c r="F51" s="4">
        <v>2.192911282795031E-2</v>
      </c>
      <c r="G51" s="4">
        <v>2.2309927577267321E-2</v>
      </c>
      <c r="H51" s="4">
        <v>2.1398717642856831E-2</v>
      </c>
      <c r="J51" s="2">
        <v>43951</v>
      </c>
      <c r="K51" s="7">
        <f t="shared" si="8"/>
        <v>1.3946452510216645E-2</v>
      </c>
      <c r="L51" s="7">
        <f t="shared" si="8"/>
        <v>3.3339072741861875E-2</v>
      </c>
      <c r="M51" s="7">
        <f t="shared" si="8"/>
        <v>8.6684197817019859E-2</v>
      </c>
      <c r="N51" s="7">
        <f t="shared" si="8"/>
        <v>9.98185480793643E-2</v>
      </c>
      <c r="O51" s="7">
        <f t="shared" si="8"/>
        <v>0.10650158578360824</v>
      </c>
      <c r="P51" s="7">
        <f t="shared" si="8"/>
        <v>9.0630293773307669E-2</v>
      </c>
      <c r="R51" s="2">
        <v>43951</v>
      </c>
      <c r="S51" s="4">
        <f t="shared" si="9"/>
        <v>2.5364498390327388E-3</v>
      </c>
      <c r="T51" s="4">
        <f t="shared" si="9"/>
        <v>4.1916130824457103E-3</v>
      </c>
      <c r="U51" s="4">
        <f t="shared" si="9"/>
        <v>7.6354320740478279E-3</v>
      </c>
      <c r="V51" s="4">
        <f t="shared" si="9"/>
        <v>8.396457771987359E-3</v>
      </c>
      <c r="W51" s="4">
        <f t="shared" si="9"/>
        <v>8.7772725213043704E-3</v>
      </c>
      <c r="X51" s="4">
        <f t="shared" si="9"/>
        <v>7.8660625868938808E-3</v>
      </c>
      <c r="Z51" s="2">
        <v>43951</v>
      </c>
      <c r="AA51">
        <f t="shared" si="12"/>
        <v>6.433577785929206E-6</v>
      </c>
      <c r="AB51">
        <f t="shared" si="12"/>
        <v>1.7569620232930029E-5</v>
      </c>
      <c r="AC51">
        <f t="shared" si="12"/>
        <v>5.8299822957398312E-5</v>
      </c>
      <c r="AD51">
        <f t="shared" si="12"/>
        <v>7.0500503116766922E-5</v>
      </c>
      <c r="AE51">
        <f t="shared" si="12"/>
        <v>7.7040512913244776E-5</v>
      </c>
      <c r="AF51">
        <f t="shared" si="12"/>
        <v>6.1874940620931646E-5</v>
      </c>
    </row>
    <row r="52" spans="1:32" ht="14.5" x14ac:dyDescent="0.35">
      <c r="A52" s="2">
        <v>43952</v>
      </c>
      <c r="B52" s="5">
        <v>3.114211614236969E-2</v>
      </c>
      <c r="C52" s="5">
        <v>1.499270927160978E-2</v>
      </c>
      <c r="D52" s="5">
        <v>1.5737984329462051E-2</v>
      </c>
      <c r="E52" s="4">
        <v>1.8918682308680969E-2</v>
      </c>
      <c r="F52" s="4">
        <v>1.9520127213188743E-2</v>
      </c>
      <c r="G52" s="4">
        <v>1.8668832368323091E-2</v>
      </c>
      <c r="H52" s="4">
        <v>1.8296804808538319E-2</v>
      </c>
      <c r="J52" s="2">
        <v>43952</v>
      </c>
      <c r="K52" s="7">
        <f t="shared" si="8"/>
        <v>0.34615358677567709</v>
      </c>
      <c r="L52" s="7">
        <f t="shared" si="8"/>
        <v>0.29630288584334874</v>
      </c>
      <c r="M52" s="7">
        <f t="shared" si="8"/>
        <v>0.14769266479949472</v>
      </c>
      <c r="N52" s="7">
        <f t="shared" si="8"/>
        <v>0.12826987512090393</v>
      </c>
      <c r="O52" s="7">
        <f t="shared" si="8"/>
        <v>0.15642840922371515</v>
      </c>
      <c r="P52" s="7">
        <f t="shared" si="8"/>
        <v>0.17021748395001834</v>
      </c>
      <c r="R52" s="2">
        <v>43952</v>
      </c>
      <c r="S52" s="4">
        <f t="shared" si="9"/>
        <v>1.614940687075991E-2</v>
      </c>
      <c r="T52" s="4">
        <f t="shared" si="9"/>
        <v>1.5404131812907638E-2</v>
      </c>
      <c r="U52" s="4">
        <f t="shared" si="9"/>
        <v>1.2223433833688721E-2</v>
      </c>
      <c r="V52" s="4">
        <f t="shared" si="9"/>
        <v>1.1621988929180947E-2</v>
      </c>
      <c r="W52" s="4">
        <f t="shared" si="9"/>
        <v>1.2473283774046599E-2</v>
      </c>
      <c r="X52" s="4">
        <f t="shared" si="9"/>
        <v>1.284531133383137E-2</v>
      </c>
      <c r="Z52" s="2">
        <v>43952</v>
      </c>
      <c r="AA52">
        <f t="shared" si="12"/>
        <v>2.6080334227734741E-4</v>
      </c>
      <c r="AB52">
        <f t="shared" si="12"/>
        <v>2.3728727690943316E-4</v>
      </c>
      <c r="AC52">
        <f t="shared" si="12"/>
        <v>1.4941233468656614E-4</v>
      </c>
      <c r="AD52">
        <f t="shared" si="12"/>
        <v>1.3507062667000451E-4</v>
      </c>
      <c r="AE52">
        <f t="shared" si="12"/>
        <v>1.5558280810789419E-4</v>
      </c>
      <c r="AF52">
        <f t="shared" si="12"/>
        <v>1.6500202326305666E-4</v>
      </c>
    </row>
    <row r="53" spans="1:32" ht="14.5" x14ac:dyDescent="0.35">
      <c r="A53" s="2">
        <v>43955</v>
      </c>
      <c r="B53" s="5">
        <v>1.9268721543572211E-2</v>
      </c>
      <c r="C53" s="5">
        <v>1.6631536185741421E-2</v>
      </c>
      <c r="D53" s="5">
        <v>1.471851952373981E-2</v>
      </c>
      <c r="E53" s="4">
        <v>2.3044018136033094E-2</v>
      </c>
      <c r="F53" s="4">
        <v>2.3762268756099401E-2</v>
      </c>
      <c r="G53" s="4">
        <v>2.471202058887138E-2</v>
      </c>
      <c r="H53" s="4">
        <v>2.3447775135410909E-2</v>
      </c>
      <c r="J53" s="2">
        <v>43955</v>
      </c>
      <c r="K53" s="7">
        <f t="shared" si="8"/>
        <v>1.1382877563232086E-2</v>
      </c>
      <c r="L53" s="7">
        <f t="shared" si="8"/>
        <v>3.977147444442708E-2</v>
      </c>
      <c r="M53" s="7">
        <f t="shared" si="8"/>
        <v>1.509329563665629E-2</v>
      </c>
      <c r="N53" s="7">
        <f t="shared" si="8"/>
        <v>2.0511539923231403E-2</v>
      </c>
      <c r="O53" s="7">
        <f t="shared" si="8"/>
        <v>2.8537370391980899E-2</v>
      </c>
      <c r="P53" s="7">
        <f t="shared" si="8"/>
        <v>1.8064327268431768E-2</v>
      </c>
      <c r="R53" s="2">
        <v>43955</v>
      </c>
      <c r="S53" s="4">
        <f t="shared" si="9"/>
        <v>2.6371853578307895E-3</v>
      </c>
      <c r="T53" s="4">
        <f t="shared" si="9"/>
        <v>4.5502020198324011E-3</v>
      </c>
      <c r="U53" s="4">
        <f t="shared" si="9"/>
        <v>3.7752965924608833E-3</v>
      </c>
      <c r="V53" s="4">
        <f t="shared" si="9"/>
        <v>4.4935472125271908E-3</v>
      </c>
      <c r="W53" s="4">
        <f t="shared" si="9"/>
        <v>5.4432990452991693E-3</v>
      </c>
      <c r="X53" s="4">
        <f t="shared" si="9"/>
        <v>4.1790535918386981E-3</v>
      </c>
      <c r="Z53" s="2">
        <v>43955</v>
      </c>
      <c r="AA53">
        <f t="shared" si="12"/>
        <v>6.9547466115571091E-6</v>
      </c>
      <c r="AB53">
        <f t="shared" si="12"/>
        <v>2.0704338421286861E-5</v>
      </c>
      <c r="AC53">
        <f t="shared" si="12"/>
        <v>1.4252864361046757E-5</v>
      </c>
      <c r="AD53">
        <f t="shared" si="12"/>
        <v>2.0191966551210888E-5</v>
      </c>
      <c r="AE53">
        <f t="shared" si="12"/>
        <v>2.962950449655485E-5</v>
      </c>
      <c r="AF53">
        <f t="shared" si="12"/>
        <v>1.7464488923459923E-5</v>
      </c>
    </row>
    <row r="54" spans="1:32" ht="14.5" x14ac:dyDescent="0.35">
      <c r="A54" s="2">
        <v>43956</v>
      </c>
      <c r="B54" s="5">
        <v>2.2397325614289119E-2</v>
      </c>
      <c r="C54" s="5">
        <v>1.492678932845592E-2</v>
      </c>
      <c r="D54" s="5">
        <v>1.487208437174559E-2</v>
      </c>
      <c r="E54" s="4">
        <v>2.1075179993291886E-2</v>
      </c>
      <c r="F54" s="4">
        <v>2.1800134301707096E-2</v>
      </c>
      <c r="G54" s="4">
        <v>2.1533572607680691E-2</v>
      </c>
      <c r="H54" s="4">
        <v>2.061935154385873E-2</v>
      </c>
      <c r="J54" s="2">
        <v>43956</v>
      </c>
      <c r="K54" s="7">
        <f t="shared" si="8"/>
        <v>9.4694423832940133E-2</v>
      </c>
      <c r="L54" s="7">
        <f t="shared" si="8"/>
        <v>9.6542114932656187E-2</v>
      </c>
      <c r="M54" s="7">
        <f t="shared" si="8"/>
        <v>1.8892099346352609E-3</v>
      </c>
      <c r="N54" s="7">
        <f t="shared" si="8"/>
        <v>3.6849903450297816E-4</v>
      </c>
      <c r="O54" s="7">
        <f t="shared" si="8"/>
        <v>7.8359736837363414E-4</v>
      </c>
      <c r="P54" s="7">
        <f t="shared" si="8"/>
        <v>3.5168889798213865E-3</v>
      </c>
      <c r="R54" s="2">
        <v>43956</v>
      </c>
      <c r="S54" s="4">
        <f t="shared" si="9"/>
        <v>7.470536285833199E-3</v>
      </c>
      <c r="T54" s="4">
        <f t="shared" si="9"/>
        <v>7.5252412425435289E-3</v>
      </c>
      <c r="U54" s="4">
        <f t="shared" si="9"/>
        <v>1.3221456209972331E-3</v>
      </c>
      <c r="V54" s="4">
        <f t="shared" si="9"/>
        <v>5.9719131258202315E-4</v>
      </c>
      <c r="W54" s="4">
        <f t="shared" si="9"/>
        <v>8.6375300660842744E-4</v>
      </c>
      <c r="X54" s="4">
        <f t="shared" si="9"/>
        <v>1.7779740704303888E-3</v>
      </c>
      <c r="Z54" s="2">
        <v>43956</v>
      </c>
      <c r="AA54">
        <f t="shared" si="12"/>
        <v>5.5808912397950485E-5</v>
      </c>
      <c r="AB54">
        <f t="shared" si="12"/>
        <v>5.6629255758478072E-5</v>
      </c>
      <c r="AC54">
        <f t="shared" si="12"/>
        <v>1.748069043122159E-6</v>
      </c>
      <c r="AD54">
        <f t="shared" si="12"/>
        <v>3.566374638234397E-7</v>
      </c>
      <c r="AE54">
        <f t="shared" si="12"/>
        <v>7.4606925642509811E-7</v>
      </c>
      <c r="AF54">
        <f t="shared" si="12"/>
        <v>3.1611917951228053E-6</v>
      </c>
    </row>
    <row r="55" spans="1:32" ht="14.5" x14ac:dyDescent="0.35">
      <c r="A55" s="2">
        <v>43957</v>
      </c>
      <c r="B55" s="5">
        <v>1.0653234482099551E-2</v>
      </c>
      <c r="C55" s="5">
        <v>1.465748064219952E-2</v>
      </c>
      <c r="D55" s="5">
        <v>1.435580756515265E-2</v>
      </c>
      <c r="E55" s="4">
        <v>2.1411033500410796E-2</v>
      </c>
      <c r="F55" s="4">
        <v>2.1210733893858698E-2</v>
      </c>
      <c r="G55" s="4">
        <v>2.1463395016844529E-2</v>
      </c>
      <c r="H55" s="4">
        <v>2.1202033856248609E-2</v>
      </c>
      <c r="J55" s="2">
        <v>43957</v>
      </c>
      <c r="K55" s="7">
        <f t="shared" si="8"/>
        <v>4.5899389255415146E-2</v>
      </c>
      <c r="L55" s="7">
        <f t="shared" si="8"/>
        <v>4.0376365461615382E-2</v>
      </c>
      <c r="M55" s="7">
        <f t="shared" si="8"/>
        <v>0.19560098233849299</v>
      </c>
      <c r="N55" s="7">
        <f t="shared" si="8"/>
        <v>0.19090057597558485</v>
      </c>
      <c r="O55" s="7">
        <f t="shared" si="8"/>
        <v>0.19682970642684605</v>
      </c>
      <c r="P55" s="7">
        <f t="shared" si="8"/>
        <v>0.19069641629730905</v>
      </c>
      <c r="R55" s="2">
        <v>43957</v>
      </c>
      <c r="S55" s="4">
        <f t="shared" si="9"/>
        <v>4.0042461600999692E-3</v>
      </c>
      <c r="T55" s="4">
        <f t="shared" si="9"/>
        <v>3.7025730830530998E-3</v>
      </c>
      <c r="U55" s="4">
        <f t="shared" si="9"/>
        <v>1.0757799018311245E-2</v>
      </c>
      <c r="V55" s="4">
        <f t="shared" si="9"/>
        <v>1.0557499411759147E-2</v>
      </c>
      <c r="W55" s="4">
        <f t="shared" si="9"/>
        <v>1.0810160534744978E-2</v>
      </c>
      <c r="X55" s="4">
        <f t="shared" si="9"/>
        <v>1.0548799374149058E-2</v>
      </c>
      <c r="Z55" s="2">
        <v>43957</v>
      </c>
      <c r="AA55">
        <f t="shared" si="12"/>
        <v>1.6033987310675348E-5</v>
      </c>
      <c r="AB55">
        <f t="shared" si="12"/>
        <v>1.3709047435349336E-5</v>
      </c>
      <c r="AC55">
        <f t="shared" si="12"/>
        <v>1.1573023971837839E-4</v>
      </c>
      <c r="AD55">
        <f t="shared" si="12"/>
        <v>1.1146079382929475E-4</v>
      </c>
      <c r="AE55">
        <f t="shared" si="12"/>
        <v>1.1685957078695783E-4</v>
      </c>
      <c r="AF55">
        <f t="shared" si="12"/>
        <v>1.1127716823604757E-4</v>
      </c>
    </row>
    <row r="56" spans="1:32" ht="14.5" x14ac:dyDescent="0.35">
      <c r="A56" s="2">
        <v>43958</v>
      </c>
      <c r="B56" s="5">
        <v>1.141832181274585E-2</v>
      </c>
      <c r="C56" s="5">
        <v>1.736018247902393E-2</v>
      </c>
      <c r="D56" s="5">
        <v>1.7787586897611622E-2</v>
      </c>
      <c r="E56" s="4">
        <v>1.8220236768950245E-2</v>
      </c>
      <c r="F56" s="4">
        <v>1.8138171433617341E-2</v>
      </c>
      <c r="G56" s="4">
        <v>1.746679415517734E-2</v>
      </c>
      <c r="H56" s="4">
        <v>1.7395098439636429E-2</v>
      </c>
      <c r="J56" s="2">
        <v>43958</v>
      </c>
      <c r="K56" s="7">
        <f t="shared" si="8"/>
        <v>7.6690496709274525E-2</v>
      </c>
      <c r="L56" s="7">
        <f t="shared" si="8"/>
        <v>8.5208017622838916E-2</v>
      </c>
      <c r="M56" s="7">
        <f t="shared" si="8"/>
        <v>9.3997148407110487E-2</v>
      </c>
      <c r="N56" s="7">
        <f t="shared" si="8"/>
        <v>9.2318299399599013E-2</v>
      </c>
      <c r="O56" s="7">
        <f t="shared" si="8"/>
        <v>7.8798302785114238E-2</v>
      </c>
      <c r="P56" s="7">
        <f t="shared" si="8"/>
        <v>7.737952741174392E-2</v>
      </c>
      <c r="R56" s="2">
        <v>43958</v>
      </c>
      <c r="S56" s="4">
        <f t="shared" si="9"/>
        <v>5.9418606662780798E-3</v>
      </c>
      <c r="T56" s="4">
        <f t="shared" si="9"/>
        <v>6.3692650848657714E-3</v>
      </c>
      <c r="U56" s="4">
        <f t="shared" si="9"/>
        <v>6.8019149562043944E-3</v>
      </c>
      <c r="V56" s="4">
        <f t="shared" si="9"/>
        <v>6.7198496208714913E-3</v>
      </c>
      <c r="W56" s="4">
        <f t="shared" si="9"/>
        <v>6.0484723424314903E-3</v>
      </c>
      <c r="X56" s="4">
        <f t="shared" si="9"/>
        <v>5.976776626890579E-3</v>
      </c>
      <c r="Z56" s="2">
        <v>43958</v>
      </c>
      <c r="AA56">
        <f t="shared" si="12"/>
        <v>3.5305708177462589E-5</v>
      </c>
      <c r="AB56">
        <f t="shared" si="12"/>
        <v>4.0567537721290183E-5</v>
      </c>
      <c r="AC56">
        <f t="shared" si="12"/>
        <v>4.6266047071437027E-5</v>
      </c>
      <c r="AD56">
        <f t="shared" si="12"/>
        <v>4.5156378927126723E-5</v>
      </c>
      <c r="AE56">
        <f t="shared" si="12"/>
        <v>3.6584017677158681E-5</v>
      </c>
      <c r="AF56">
        <f t="shared" si="12"/>
        <v>3.5721858847745525E-5</v>
      </c>
    </row>
    <row r="57" spans="1:32" ht="14.5" x14ac:dyDescent="0.35">
      <c r="A57" s="2">
        <v>43959</v>
      </c>
      <c r="B57" s="5">
        <v>1.3831779350554111E-2</v>
      </c>
      <c r="C57" s="5">
        <v>2.1549230441451069E-2</v>
      </c>
      <c r="D57" s="5">
        <v>2.4561094120144841E-2</v>
      </c>
      <c r="E57" s="4">
        <v>1.7721116867608105E-2</v>
      </c>
      <c r="F57" s="4">
        <v>1.7454513056038661E-2</v>
      </c>
      <c r="G57" s="4">
        <v>1.7025127940334572E-2</v>
      </c>
      <c r="H57" s="4">
        <v>1.7028256077366102E-2</v>
      </c>
      <c r="J57" s="2">
        <v>43959</v>
      </c>
      <c r="K57" s="7">
        <f t="shared" si="8"/>
        <v>8.5240140298942002E-2</v>
      </c>
      <c r="L57" s="7">
        <f t="shared" si="8"/>
        <v>0.13735296525602214</v>
      </c>
      <c r="M57" s="7">
        <f t="shared" si="8"/>
        <v>2.8313435681448507E-2</v>
      </c>
      <c r="N57" s="7">
        <f t="shared" si="8"/>
        <v>2.5076609780471326E-2</v>
      </c>
      <c r="O57" s="7">
        <f t="shared" si="8"/>
        <v>2.0154781134661848E-2</v>
      </c>
      <c r="P57" s="7">
        <f t="shared" si="8"/>
        <v>2.0189254540306623E-2</v>
      </c>
      <c r="R57" s="2">
        <v>43959</v>
      </c>
      <c r="S57" s="4">
        <f t="shared" si="9"/>
        <v>7.7174510908969585E-3</v>
      </c>
      <c r="T57" s="4">
        <f t="shared" si="9"/>
        <v>1.072931476959073E-2</v>
      </c>
      <c r="U57" s="4">
        <f t="shared" si="9"/>
        <v>3.8893375170539948E-3</v>
      </c>
      <c r="V57" s="4">
        <f t="shared" si="9"/>
        <v>3.6227337054845505E-3</v>
      </c>
      <c r="W57" s="4">
        <f t="shared" si="9"/>
        <v>3.1933485897804609E-3</v>
      </c>
      <c r="X57" s="4">
        <f t="shared" si="9"/>
        <v>3.196476726811991E-3</v>
      </c>
      <c r="Z57" s="2">
        <v>43959</v>
      </c>
      <c r="AA57">
        <f t="shared" si="12"/>
        <v>5.9559051340386657E-5</v>
      </c>
      <c r="AB57">
        <f t="shared" si="12"/>
        <v>1.1511819542495778E-4</v>
      </c>
      <c r="AC57">
        <f t="shared" si="12"/>
        <v>1.5126946321563732E-5</v>
      </c>
      <c r="AD57">
        <f t="shared" si="12"/>
        <v>1.3124199500853822E-5</v>
      </c>
      <c r="AE57">
        <f t="shared" si="12"/>
        <v>1.0197475215852859E-5</v>
      </c>
      <c r="AF57">
        <f t="shared" si="12"/>
        <v>1.0217463465050699E-5</v>
      </c>
    </row>
    <row r="58" spans="1:32" ht="14.5" x14ac:dyDescent="0.35">
      <c r="A58" s="2">
        <v>43962</v>
      </c>
      <c r="B58" s="5">
        <v>1.6719790282898349E-2</v>
      </c>
      <c r="C58" s="5">
        <v>1.9199945032596592E-2</v>
      </c>
      <c r="D58" s="5">
        <v>2.3077944293618199E-2</v>
      </c>
      <c r="E58" s="4">
        <v>1.624337172615168E-2</v>
      </c>
      <c r="F58" s="4">
        <v>1.5881869804865372E-2</v>
      </c>
      <c r="G58" s="4">
        <v>1.594451012728932E-2</v>
      </c>
      <c r="H58" s="4">
        <v>1.6037988516894731E-2</v>
      </c>
      <c r="J58" s="2">
        <v>43962</v>
      </c>
      <c r="K58" s="7">
        <f t="shared" ref="K58:P66" si="13">($B58/C58)-LN($B58/C58)-1</f>
        <v>9.1392550946995943E-3</v>
      </c>
      <c r="L58" s="7">
        <f t="shared" si="13"/>
        <v>4.677648908991916E-2</v>
      </c>
      <c r="M58" s="7">
        <f t="shared" si="13"/>
        <v>4.218956667783047E-4</v>
      </c>
      <c r="N58" s="7">
        <f t="shared" si="13"/>
        <v>1.344691050751079E-3</v>
      </c>
      <c r="O58" s="7">
        <f t="shared" si="13"/>
        <v>1.1451548553604862E-3</v>
      </c>
      <c r="P58" s="7">
        <f t="shared" si="13"/>
        <v>8.7880135786910785E-4</v>
      </c>
      <c r="R58" s="2">
        <v>43962</v>
      </c>
      <c r="S58" s="4">
        <f t="shared" ref="S58:X66" si="14">ABS($B58-C58)</f>
        <v>2.4801547496982428E-3</v>
      </c>
      <c r="T58" s="4">
        <f t="shared" si="14"/>
        <v>6.3581540107198499E-3</v>
      </c>
      <c r="U58" s="4">
        <f t="shared" si="14"/>
        <v>4.7641855674666889E-4</v>
      </c>
      <c r="V58" s="4">
        <f t="shared" si="14"/>
        <v>8.3792047803297673E-4</v>
      </c>
      <c r="W58" s="4">
        <f t="shared" si="14"/>
        <v>7.7528015560902885E-4</v>
      </c>
      <c r="X58" s="4">
        <f t="shared" si="14"/>
        <v>6.8180176600361742E-4</v>
      </c>
      <c r="Z58" s="2">
        <v>43962</v>
      </c>
      <c r="AA58">
        <f t="shared" si="12"/>
        <v>6.1511675824507528E-6</v>
      </c>
      <c r="AB58">
        <f t="shared" si="12"/>
        <v>4.0426122424032916E-5</v>
      </c>
      <c r="AC58">
        <f t="shared" si="12"/>
        <v>2.2697464121257896E-7</v>
      </c>
      <c r="AD58">
        <f t="shared" si="12"/>
        <v>7.0211072750701219E-7</v>
      </c>
      <c r="AE58">
        <f t="shared" si="12"/>
        <v>6.0105931968115994E-7</v>
      </c>
      <c r="AF58">
        <f t="shared" si="12"/>
        <v>4.648536481256515E-7</v>
      </c>
    </row>
    <row r="59" spans="1:32" ht="14.5" x14ac:dyDescent="0.35">
      <c r="A59" s="2">
        <v>43963</v>
      </c>
      <c r="B59" s="5">
        <v>1.731432440536786E-2</v>
      </c>
      <c r="C59" s="5">
        <v>1.9689967855811119E-2</v>
      </c>
      <c r="D59" s="5">
        <v>2.4560671299695969E-2</v>
      </c>
      <c r="E59" s="4">
        <v>1.6334996174067574E-2</v>
      </c>
      <c r="F59" s="4">
        <v>1.5925617913271128E-2</v>
      </c>
      <c r="G59" s="4">
        <v>1.600274422619119E-2</v>
      </c>
      <c r="H59" s="4">
        <v>1.6395714523719331E-2</v>
      </c>
      <c r="J59" s="2">
        <v>43963</v>
      </c>
      <c r="K59" s="7">
        <f t="shared" si="13"/>
        <v>7.9226210514233841E-3</v>
      </c>
      <c r="L59" s="7">
        <f t="shared" si="13"/>
        <v>5.4573643397826332E-2</v>
      </c>
      <c r="M59" s="7">
        <f t="shared" si="13"/>
        <v>1.7284193434057293E-3</v>
      </c>
      <c r="N59" s="7">
        <f t="shared" si="13"/>
        <v>3.5943789274091031E-3</v>
      </c>
      <c r="O59" s="7">
        <f t="shared" si="13"/>
        <v>3.1857664096555105E-3</v>
      </c>
      <c r="P59" s="7">
        <f t="shared" si="13"/>
        <v>1.5132701076894239E-3</v>
      </c>
      <c r="R59" s="2">
        <v>43963</v>
      </c>
      <c r="S59" s="4">
        <f t="shared" si="14"/>
        <v>2.3756434504432593E-3</v>
      </c>
      <c r="T59" s="4">
        <f t="shared" si="14"/>
        <v>7.2463468943281088E-3</v>
      </c>
      <c r="U59" s="4">
        <f t="shared" si="14"/>
        <v>9.7932823130028601E-4</v>
      </c>
      <c r="V59" s="4">
        <f t="shared" si="14"/>
        <v>1.3887064920967314E-3</v>
      </c>
      <c r="W59" s="4">
        <f t="shared" si="14"/>
        <v>1.3115801791766697E-3</v>
      </c>
      <c r="X59" s="4">
        <f t="shared" si="14"/>
        <v>9.1860988164852928E-4</v>
      </c>
      <c r="Z59" s="2">
        <v>43963</v>
      </c>
      <c r="AA59">
        <f t="shared" si="12"/>
        <v>5.6436818036339542E-6</v>
      </c>
      <c r="AB59">
        <f t="shared" si="12"/>
        <v>5.2509543312938627E-5</v>
      </c>
      <c r="AC59">
        <f t="shared" si="12"/>
        <v>9.5908378462174643E-7</v>
      </c>
      <c r="AD59">
        <f t="shared" si="12"/>
        <v>1.9285057211916092E-6</v>
      </c>
      <c r="AE59">
        <f t="shared" si="12"/>
        <v>1.7202425664091049E-6</v>
      </c>
      <c r="AF59">
        <f t="shared" si="12"/>
        <v>8.4384411466232493E-7</v>
      </c>
    </row>
    <row r="60" spans="1:32" ht="14.5" x14ac:dyDescent="0.35">
      <c r="A60" s="2">
        <v>43964</v>
      </c>
      <c r="B60" s="5">
        <v>2.9039645234269929E-2</v>
      </c>
      <c r="C60" s="5">
        <v>1.6260415315628048E-2</v>
      </c>
      <c r="D60" s="5">
        <v>2.3289075121283531E-2</v>
      </c>
      <c r="E60" s="4">
        <v>1.5926804774401553E-2</v>
      </c>
      <c r="F60" s="4">
        <v>1.6830226983668338E-2</v>
      </c>
      <c r="G60" s="4">
        <v>1.646706286488886E-2</v>
      </c>
      <c r="H60" s="4">
        <v>1.611802149746052E-2</v>
      </c>
      <c r="J60" s="2">
        <v>43964</v>
      </c>
      <c r="K60" s="7">
        <f t="shared" si="13"/>
        <v>0.20598209797529288</v>
      </c>
      <c r="L60" s="7">
        <f t="shared" si="13"/>
        <v>2.6243758735377654E-2</v>
      </c>
      <c r="M60" s="7">
        <f t="shared" si="13"/>
        <v>0.22266051857733515</v>
      </c>
      <c r="N60" s="7">
        <f t="shared" si="13"/>
        <v>0.17996036741440125</v>
      </c>
      <c r="O60" s="7">
        <f t="shared" si="13"/>
        <v>0.19619900010944713</v>
      </c>
      <c r="P60" s="7">
        <f t="shared" si="13"/>
        <v>0.2129639779464978</v>
      </c>
      <c r="R60" s="2">
        <v>43964</v>
      </c>
      <c r="S60" s="4">
        <f t="shared" si="14"/>
        <v>1.2779229918641881E-2</v>
      </c>
      <c r="T60" s="4">
        <f t="shared" si="14"/>
        <v>5.750570112986398E-3</v>
      </c>
      <c r="U60" s="4">
        <f t="shared" si="14"/>
        <v>1.3112840459868377E-2</v>
      </c>
      <c r="V60" s="4">
        <f t="shared" si="14"/>
        <v>1.2209418250601591E-2</v>
      </c>
      <c r="W60" s="4">
        <f t="shared" si="14"/>
        <v>1.257258236938107E-2</v>
      </c>
      <c r="X60" s="4">
        <f t="shared" si="14"/>
        <v>1.2921623736809409E-2</v>
      </c>
      <c r="Z60" s="2">
        <v>43964</v>
      </c>
      <c r="AA60">
        <f t="shared" si="12"/>
        <v>1.6330871731351179E-4</v>
      </c>
      <c r="AB60">
        <f t="shared" si="12"/>
        <v>3.3069056624372391E-5</v>
      </c>
      <c r="AC60">
        <f t="shared" si="12"/>
        <v>1.719465849259611E-4</v>
      </c>
      <c r="AD60">
        <f t="shared" ref="AD60:AF66" si="15">($B60-F60)^2</f>
        <v>1.4906989401812322E-4</v>
      </c>
      <c r="AE60">
        <f t="shared" si="15"/>
        <v>1.5806982743487173E-4</v>
      </c>
      <c r="AF60">
        <f t="shared" si="15"/>
        <v>1.6696835999567634E-4</v>
      </c>
    </row>
    <row r="61" spans="1:32" ht="14.5" x14ac:dyDescent="0.35">
      <c r="A61" s="2">
        <v>43965</v>
      </c>
      <c r="B61" s="5">
        <v>3.9385441060361362E-2</v>
      </c>
      <c r="C61" s="5">
        <v>1.6704663634300228E-2</v>
      </c>
      <c r="D61" s="5">
        <v>2.0098095759749409E-2</v>
      </c>
      <c r="E61" s="4">
        <v>1.925075357983333E-2</v>
      </c>
      <c r="F61" s="4">
        <v>2.0067881668202225E-2</v>
      </c>
      <c r="G61" s="4">
        <v>2.095281249288938E-2</v>
      </c>
      <c r="H61" s="4">
        <v>2.0020029189922559E-2</v>
      </c>
      <c r="J61" s="2">
        <v>43965</v>
      </c>
      <c r="K61" s="7">
        <f t="shared" si="13"/>
        <v>0.50004292800894468</v>
      </c>
      <c r="L61" s="7">
        <f t="shared" si="13"/>
        <v>0.28688917502433542</v>
      </c>
      <c r="M61" s="7">
        <f t="shared" si="13"/>
        <v>0.33007082187537629</v>
      </c>
      <c r="N61" s="7">
        <f t="shared" si="13"/>
        <v>0.28833516658250669</v>
      </c>
      <c r="O61" s="7">
        <f t="shared" si="13"/>
        <v>0.24859762521269957</v>
      </c>
      <c r="P61" s="7">
        <f t="shared" si="13"/>
        <v>0.2906388800113664</v>
      </c>
      <c r="R61" s="2">
        <v>43965</v>
      </c>
      <c r="S61" s="4">
        <f t="shared" si="14"/>
        <v>2.2680777426061133E-2</v>
      </c>
      <c r="T61" s="4">
        <f t="shared" si="14"/>
        <v>1.9287345300611953E-2</v>
      </c>
      <c r="U61" s="4">
        <f t="shared" si="14"/>
        <v>2.0134687480528032E-2</v>
      </c>
      <c r="V61" s="4">
        <f t="shared" si="14"/>
        <v>1.9317559392159137E-2</v>
      </c>
      <c r="W61" s="4">
        <f t="shared" si="14"/>
        <v>1.8432628567471982E-2</v>
      </c>
      <c r="X61" s="4">
        <f t="shared" si="14"/>
        <v>1.9365411870438803E-2</v>
      </c>
      <c r="Z61" s="2">
        <v>43965</v>
      </c>
      <c r="AA61">
        <f t="shared" ref="AA61:AC66" si="16">($B61-C61)^2</f>
        <v>5.1441766465052427E-4</v>
      </c>
      <c r="AB61">
        <f t="shared" si="16"/>
        <v>3.72001688745038E-4</v>
      </c>
      <c r="AC61">
        <f t="shared" si="16"/>
        <v>4.054056399385323E-4</v>
      </c>
      <c r="AD61">
        <f t="shared" si="15"/>
        <v>3.7316810086959566E-4</v>
      </c>
      <c r="AE61">
        <f t="shared" si="15"/>
        <v>3.397617959063842E-4</v>
      </c>
      <c r="AF61">
        <f t="shared" si="15"/>
        <v>3.750191769117321E-4</v>
      </c>
    </row>
    <row r="62" spans="1:32" ht="14.5" x14ac:dyDescent="0.35">
      <c r="A62" s="2">
        <v>43966</v>
      </c>
      <c r="B62" s="5">
        <v>1.606966084750153E-2</v>
      </c>
      <c r="C62" s="5">
        <v>1.8526997417211529E-2</v>
      </c>
      <c r="D62" s="5">
        <v>1.5816060826182369E-2</v>
      </c>
      <c r="E62" s="4">
        <v>2.3274812877680521E-2</v>
      </c>
      <c r="F62" s="4">
        <v>2.3905234019418884E-2</v>
      </c>
      <c r="G62" s="4">
        <v>2.5857226518781869E-2</v>
      </c>
      <c r="H62" s="4">
        <v>2.4361633326668811E-2</v>
      </c>
      <c r="J62" s="2">
        <v>43966</v>
      </c>
      <c r="K62" s="7">
        <f t="shared" si="13"/>
        <v>9.6604671038136303E-3</v>
      </c>
      <c r="L62" s="7">
        <f t="shared" si="13"/>
        <v>1.2719212702916316E-4</v>
      </c>
      <c r="M62" s="7">
        <f t="shared" si="13"/>
        <v>6.0870074630907656E-2</v>
      </c>
      <c r="N62" s="7">
        <f t="shared" si="13"/>
        <v>6.9387888831323297E-2</v>
      </c>
      <c r="O62" s="7">
        <f t="shared" si="13"/>
        <v>9.7133628413877293E-2</v>
      </c>
      <c r="P62" s="7">
        <f t="shared" si="13"/>
        <v>7.5706278044672448E-2</v>
      </c>
      <c r="R62" s="2">
        <v>43966</v>
      </c>
      <c r="S62" s="4">
        <f t="shared" si="14"/>
        <v>2.4573365697099989E-3</v>
      </c>
      <c r="T62" s="4">
        <f t="shared" si="14"/>
        <v>2.5360002131916137E-4</v>
      </c>
      <c r="U62" s="4">
        <f t="shared" si="14"/>
        <v>7.2051520301789906E-3</v>
      </c>
      <c r="V62" s="4">
        <f t="shared" si="14"/>
        <v>7.8355731719173538E-3</v>
      </c>
      <c r="W62" s="4">
        <f t="shared" si="14"/>
        <v>9.7875656712803384E-3</v>
      </c>
      <c r="X62" s="4">
        <f t="shared" si="14"/>
        <v>8.2919724791672804E-3</v>
      </c>
      <c r="Z62" s="2">
        <v>43966</v>
      </c>
      <c r="AA62">
        <f t="shared" si="16"/>
        <v>6.0385030168341045E-6</v>
      </c>
      <c r="AB62">
        <f t="shared" si="16"/>
        <v>6.4312970813079101E-8</v>
      </c>
      <c r="AC62">
        <f t="shared" si="16"/>
        <v>5.191421577799243E-5</v>
      </c>
      <c r="AD62">
        <f t="shared" si="15"/>
        <v>6.1396206932470975E-5</v>
      </c>
      <c r="AE62">
        <f t="shared" si="15"/>
        <v>9.5796441769625346E-5</v>
      </c>
      <c r="AF62">
        <f t="shared" si="15"/>
        <v>6.8756807595267574E-5</v>
      </c>
    </row>
    <row r="63" spans="1:32" ht="14.5" x14ac:dyDescent="0.35">
      <c r="A63" s="2">
        <v>43969</v>
      </c>
      <c r="B63" s="5">
        <v>3.1155126839652009E-2</v>
      </c>
      <c r="C63" s="5">
        <v>1.6339704394340519E-2</v>
      </c>
      <c r="D63" s="5">
        <v>1.371963787823915E-2</v>
      </c>
      <c r="E63" s="4">
        <v>2.0029621440568659E-2</v>
      </c>
      <c r="F63" s="4">
        <v>2.0676300979352837E-2</v>
      </c>
      <c r="G63" s="4">
        <v>2.031976409403605E-2</v>
      </c>
      <c r="H63" s="4">
        <v>1.934767227580764E-2</v>
      </c>
      <c r="J63" s="2">
        <v>43969</v>
      </c>
      <c r="K63" s="7">
        <f t="shared" si="13"/>
        <v>0.2613321844673826</v>
      </c>
      <c r="L63" s="7">
        <f t="shared" si="13"/>
        <v>0.45069118657565821</v>
      </c>
      <c r="M63" s="7">
        <f t="shared" si="13"/>
        <v>0.11368603728196214</v>
      </c>
      <c r="N63" s="7">
        <f t="shared" si="13"/>
        <v>9.6813047984532608E-2</v>
      </c>
      <c r="O63" s="7">
        <f t="shared" si="13"/>
        <v>0.1058577421589959</v>
      </c>
      <c r="P63" s="7">
        <f t="shared" si="13"/>
        <v>0.13387108327578234</v>
      </c>
      <c r="R63" s="2">
        <v>43969</v>
      </c>
      <c r="S63" s="4">
        <f t="shared" si="14"/>
        <v>1.4815422445311491E-2</v>
      </c>
      <c r="T63" s="4">
        <f t="shared" si="14"/>
        <v>1.7435488961412858E-2</v>
      </c>
      <c r="U63" s="4">
        <f t="shared" si="14"/>
        <v>1.1125505399083351E-2</v>
      </c>
      <c r="V63" s="4">
        <f t="shared" si="14"/>
        <v>1.0478825860299173E-2</v>
      </c>
      <c r="W63" s="4">
        <f t="shared" si="14"/>
        <v>1.0835362745615959E-2</v>
      </c>
      <c r="X63" s="4">
        <f t="shared" si="14"/>
        <v>1.1807454563844369E-2</v>
      </c>
      <c r="Z63" s="2">
        <v>43969</v>
      </c>
      <c r="AA63">
        <f t="shared" si="16"/>
        <v>2.194967422330395E-4</v>
      </c>
      <c r="AB63">
        <f t="shared" si="16"/>
        <v>3.0399627532354961E-4</v>
      </c>
      <c r="AC63">
        <f t="shared" si="16"/>
        <v>1.2377687038503279E-4</v>
      </c>
      <c r="AD63">
        <f t="shared" si="15"/>
        <v>1.0980579141047469E-4</v>
      </c>
      <c r="AE63">
        <f t="shared" si="15"/>
        <v>1.1740508582908221E-4</v>
      </c>
      <c r="AF63">
        <f t="shared" si="15"/>
        <v>1.3941598327724922E-4</v>
      </c>
    </row>
    <row r="64" spans="1:32" ht="14.5" x14ac:dyDescent="0.35">
      <c r="A64" s="2">
        <v>43970</v>
      </c>
      <c r="B64" s="5">
        <v>1.3735044893342031E-2</v>
      </c>
      <c r="C64" s="5">
        <v>1.328765507787466E-2</v>
      </c>
      <c r="D64" s="5">
        <v>1.4587996527552599E-2</v>
      </c>
      <c r="E64" s="4">
        <v>2.3499648384550185E-2</v>
      </c>
      <c r="F64" s="4">
        <v>2.4448424245736369E-2</v>
      </c>
      <c r="G64" s="4">
        <v>2.5580494948288131E-2</v>
      </c>
      <c r="H64" s="4">
        <v>2.371069301756706E-2</v>
      </c>
      <c r="J64" s="2">
        <v>43970</v>
      </c>
      <c r="K64" s="7">
        <f t="shared" si="13"/>
        <v>5.5441023021041147E-4</v>
      </c>
      <c r="L64" s="7">
        <f t="shared" si="13"/>
        <v>1.7790310646974561E-3</v>
      </c>
      <c r="M64" s="7">
        <f t="shared" si="13"/>
        <v>0.1215136112431483</v>
      </c>
      <c r="N64" s="7">
        <f t="shared" si="13"/>
        <v>0.13841191176519008</v>
      </c>
      <c r="O64" s="7">
        <f t="shared" si="13"/>
        <v>0.15881384693652367</v>
      </c>
      <c r="P64" s="7">
        <f t="shared" si="13"/>
        <v>0.12525194051311273</v>
      </c>
      <c r="R64" s="2">
        <v>43970</v>
      </c>
      <c r="S64" s="4">
        <f t="shared" si="14"/>
        <v>4.4738981546737014E-4</v>
      </c>
      <c r="T64" s="4">
        <f t="shared" si="14"/>
        <v>8.5295163421056884E-4</v>
      </c>
      <c r="U64" s="4">
        <f t="shared" si="14"/>
        <v>9.7646034912081542E-3</v>
      </c>
      <c r="V64" s="4">
        <f t="shared" si="14"/>
        <v>1.0713379352394338E-2</v>
      </c>
      <c r="W64" s="4">
        <f t="shared" si="14"/>
        <v>1.18454500549461E-2</v>
      </c>
      <c r="X64" s="4">
        <f t="shared" si="14"/>
        <v>9.9756481242250297E-3</v>
      </c>
      <c r="Z64" s="2">
        <v>43970</v>
      </c>
      <c r="AA64">
        <f t="shared" si="16"/>
        <v>2.001576469839275E-7</v>
      </c>
      <c r="AB64">
        <f t="shared" si="16"/>
        <v>7.2752649030248E-7</v>
      </c>
      <c r="AC64">
        <f t="shared" si="16"/>
        <v>9.5347481340514478E-5</v>
      </c>
      <c r="AD64">
        <f t="shared" si="15"/>
        <v>1.1477649714830932E-4</v>
      </c>
      <c r="AE64">
        <f t="shared" si="15"/>
        <v>1.4031468700422258E-4</v>
      </c>
      <c r="AF64">
        <f t="shared" si="15"/>
        <v>9.9513555498354354E-5</v>
      </c>
    </row>
    <row r="65" spans="1:32" ht="14.5" x14ac:dyDescent="0.35">
      <c r="A65" s="2">
        <v>43971</v>
      </c>
      <c r="B65" s="5">
        <v>1.6493366431349139E-2</v>
      </c>
      <c r="C65" s="5">
        <v>1.794187352061272E-2</v>
      </c>
      <c r="D65" s="5">
        <v>1.73884890973568E-2</v>
      </c>
      <c r="E65" s="4">
        <v>2.0657834023980172E-2</v>
      </c>
      <c r="F65" s="4">
        <v>2.1711404963298018E-2</v>
      </c>
      <c r="G65" s="4">
        <v>2.090642597411908E-2</v>
      </c>
      <c r="H65" s="4">
        <v>1.962658136517555E-2</v>
      </c>
      <c r="J65" s="2">
        <v>43971</v>
      </c>
      <c r="K65" s="7">
        <f t="shared" si="13"/>
        <v>3.4456940952485304E-3</v>
      </c>
      <c r="L65" s="7">
        <f t="shared" si="13"/>
        <v>1.3722891918364066E-3</v>
      </c>
      <c r="M65" s="7">
        <f t="shared" si="13"/>
        <v>2.3543699196853174E-2</v>
      </c>
      <c r="N65" s="7">
        <f t="shared" si="13"/>
        <v>3.4543140650487025E-2</v>
      </c>
      <c r="O65" s="7">
        <f t="shared" si="13"/>
        <v>2.6012035882435613E-2</v>
      </c>
      <c r="P65" s="7">
        <f t="shared" si="13"/>
        <v>1.4285173553144848E-2</v>
      </c>
      <c r="R65" s="2">
        <v>43971</v>
      </c>
      <c r="S65" s="4">
        <f t="shared" si="14"/>
        <v>1.4485070892635808E-3</v>
      </c>
      <c r="T65" s="4">
        <f t="shared" si="14"/>
        <v>8.9512266600766041E-4</v>
      </c>
      <c r="U65" s="4">
        <f t="shared" si="14"/>
        <v>4.1644675926310326E-3</v>
      </c>
      <c r="V65" s="4">
        <f t="shared" si="14"/>
        <v>5.2180385319488785E-3</v>
      </c>
      <c r="W65" s="4">
        <f t="shared" si="14"/>
        <v>4.4130595427699405E-3</v>
      </c>
      <c r="X65" s="4">
        <f t="shared" si="14"/>
        <v>3.1332149338264108E-3</v>
      </c>
      <c r="Z65" s="2">
        <v>43971</v>
      </c>
      <c r="AA65">
        <f t="shared" si="16"/>
        <v>2.0981727876468513E-6</v>
      </c>
      <c r="AB65">
        <f t="shared" si="16"/>
        <v>8.0124458720066159E-7</v>
      </c>
      <c r="AC65">
        <f t="shared" si="16"/>
        <v>1.7342790330074108E-5</v>
      </c>
      <c r="AD65">
        <f t="shared" si="15"/>
        <v>2.7227926120903208E-5</v>
      </c>
      <c r="AE65">
        <f t="shared" si="15"/>
        <v>1.9475094528032838E-5</v>
      </c>
      <c r="AF65">
        <f t="shared" si="15"/>
        <v>9.8170358215528394E-6</v>
      </c>
    </row>
    <row r="66" spans="1:32" ht="14.5" x14ac:dyDescent="0.35">
      <c r="A66" s="2">
        <v>43972</v>
      </c>
      <c r="B66" s="5">
        <v>1.03193271626753E-2</v>
      </c>
      <c r="C66" s="5">
        <v>1.956281810998917E-2</v>
      </c>
      <c r="D66" s="5">
        <v>1.8615752458572391E-2</v>
      </c>
      <c r="E66" s="4">
        <v>2.0006774548506575E-2</v>
      </c>
      <c r="F66" s="4">
        <v>2.1235091205810214E-2</v>
      </c>
      <c r="G66" s="4">
        <v>2.0640553993731721E-2</v>
      </c>
      <c r="H66" s="4">
        <v>1.93772482558403E-2</v>
      </c>
      <c r="J66" s="2">
        <v>43972</v>
      </c>
      <c r="K66" s="7">
        <f t="shared" si="13"/>
        <v>0.16710913299011487</v>
      </c>
      <c r="L66" s="7">
        <f t="shared" si="13"/>
        <v>0.14432263557748692</v>
      </c>
      <c r="M66" s="7">
        <f t="shared" si="13"/>
        <v>0.17784402846907499</v>
      </c>
      <c r="N66" s="7">
        <f t="shared" si="13"/>
        <v>0.20759283646403492</v>
      </c>
      <c r="O66" s="7">
        <f t="shared" si="13"/>
        <v>0.19319320265871709</v>
      </c>
      <c r="P66" s="7">
        <f t="shared" si="13"/>
        <v>0.16262968479102735</v>
      </c>
      <c r="R66" s="2">
        <v>43972</v>
      </c>
      <c r="S66" s="4">
        <f t="shared" si="14"/>
        <v>9.2434909473138697E-3</v>
      </c>
      <c r="T66" s="4">
        <f t="shared" si="14"/>
        <v>8.2964252958970912E-3</v>
      </c>
      <c r="U66" s="4">
        <f t="shared" si="14"/>
        <v>9.687447385831275E-3</v>
      </c>
      <c r="V66" s="4">
        <f t="shared" si="14"/>
        <v>1.0915764043134914E-2</v>
      </c>
      <c r="W66" s="4">
        <f t="shared" si="14"/>
        <v>1.0321226831056421E-2</v>
      </c>
      <c r="X66" s="4">
        <f t="shared" si="14"/>
        <v>9.057921093165E-3</v>
      </c>
      <c r="Z66" s="2">
        <v>43972</v>
      </c>
      <c r="AA66">
        <f t="shared" si="16"/>
        <v>8.5442124893073462E-5</v>
      </c>
      <c r="AB66">
        <f t="shared" si="16"/>
        <v>6.8830672690401134E-5</v>
      </c>
      <c r="AC66">
        <f t="shared" si="16"/>
        <v>9.3846636853249209E-5</v>
      </c>
      <c r="AD66">
        <f t="shared" si="15"/>
        <v>1.1915390464539707E-4</v>
      </c>
      <c r="AE66">
        <f t="shared" si="15"/>
        <v>1.0652772329811897E-4</v>
      </c>
      <c r="AF66">
        <f t="shared" si="15"/>
        <v>8.2045934530003436E-5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Forecast without PH (NBEATSx)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Gobato Souto</dc:creator>
  <cp:lastModifiedBy>nelson gobato</cp:lastModifiedBy>
  <dcterms:created xsi:type="dcterms:W3CDTF">2023-06-03T17:32:06Z</dcterms:created>
  <dcterms:modified xsi:type="dcterms:W3CDTF">2023-09-09T20:15:41Z</dcterms:modified>
</cp:coreProperties>
</file>