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gan\Desktop\Bitirme Grup 2\BitirmeProjesi\"/>
    </mc:Choice>
  </mc:AlternateContent>
  <xr:revisionPtr revIDLastSave="0" documentId="13_ncr:1_{860D50D8-A698-4DB0-A1F0-EAFD065DE493}" xr6:coauthVersionLast="47" xr6:coauthVersionMax="47" xr10:uidLastSave="{00000000-0000-0000-0000-000000000000}"/>
  <bookViews>
    <workbookView xWindow="-108" yWindow="-108" windowWidth="23256" windowHeight="12456" xr2:uid="{E237C81B-D4BC-41CF-B4E2-7B785AD3C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F19" i="1"/>
  <c r="E17" i="1"/>
  <c r="F17" i="1" s="1"/>
  <c r="E16" i="1"/>
  <c r="F16" i="1" s="1"/>
  <c r="E2" i="1"/>
  <c r="F2" i="1" s="1"/>
  <c r="E15" i="1"/>
  <c r="F15" i="1" s="1"/>
  <c r="E14" i="1"/>
  <c r="F14" i="1" s="1"/>
  <c r="E13" i="1"/>
  <c r="F13" i="1" s="1"/>
  <c r="E10" i="1"/>
  <c r="F10" i="1" s="1"/>
  <c r="E9" i="1"/>
  <c r="F9" i="1" s="1"/>
  <c r="E7" i="1"/>
  <c r="F7" i="1" s="1"/>
  <c r="E8" i="1"/>
  <c r="F8" i="1" s="1"/>
  <c r="E11" i="1"/>
  <c r="F11" i="1" s="1"/>
  <c r="E12" i="1"/>
  <c r="F12" i="1" s="1"/>
  <c r="E3" i="1"/>
  <c r="F3" i="1" s="1"/>
  <c r="E4" i="1"/>
  <c r="F4" i="1" s="1"/>
  <c r="E5" i="1"/>
  <c r="F5" i="1" s="1"/>
  <c r="E6" i="1"/>
  <c r="F6" i="1"/>
</calcChain>
</file>

<file path=xl/sharedStrings.xml><?xml version="1.0" encoding="utf-8"?>
<sst xmlns="http://schemas.openxmlformats.org/spreadsheetml/2006/main" count="58" uniqueCount="46">
  <si>
    <t>Ürün</t>
  </si>
  <si>
    <t>Miktar</t>
  </si>
  <si>
    <t>Birim Fiyat</t>
  </si>
  <si>
    <t>Toplam Tutar</t>
  </si>
  <si>
    <t>KDV Tutarı</t>
  </si>
  <si>
    <t>Ürün Tutarı</t>
  </si>
  <si>
    <t>1 Adet</t>
  </si>
  <si>
    <t>100uF 25v Kondansatör Paketi - 10 Adet</t>
  </si>
  <si>
    <t>2 Adet</t>
  </si>
  <si>
    <t>TCRT5000 Kızılötesi Sensör Modülü</t>
  </si>
  <si>
    <t>12V 2.5A Adaptör</t>
  </si>
  <si>
    <t>17HS4401 Nema 17 Step Motor</t>
  </si>
  <si>
    <t>A4988 Step Motor Sürücü Kartı</t>
  </si>
  <si>
    <t>3D Yazıcı Rulmanı 608 ZZ</t>
  </si>
  <si>
    <t>3 Adet</t>
  </si>
  <si>
    <t>Ithal Ahşap 18x36x2000mm</t>
  </si>
  <si>
    <t>Sacdan Vidalar</t>
  </si>
  <si>
    <t>Plastik 'L' Köşe Bağlantısı</t>
  </si>
  <si>
    <t>80x40cm Raf</t>
  </si>
  <si>
    <t>Kingston Canvas Select Plus 128GB microSD Kart</t>
  </si>
  <si>
    <t>3D Yazıcı İle Yazdırılmış Parçalar</t>
  </si>
  <si>
    <t>250 Gram</t>
  </si>
  <si>
    <t>Not</t>
  </si>
  <si>
    <t>Kendi yazıcımız ile yazdırdığımız için sadece PLA+ filament için para ödedik.</t>
  </si>
  <si>
    <t>MSI Pro AP241 FHD ProCam-A Webcam OS1-AE01002-000</t>
  </si>
  <si>
    <t>Elimizde zaten bulunan ve monitör satın alımıyla birlikte gelen bir kamera. Ayrıca satışı yok.</t>
  </si>
  <si>
    <t>Step motorü sürmek için kullanılacak güç kaynağı.</t>
  </si>
  <si>
    <t>Motor sürücüsü ile birlikte kullanılacak kapasitörler.</t>
  </si>
  <si>
    <t>Kutunun algılanması için kullanılacak kızılötesi sensörler.</t>
  </si>
  <si>
    <t>Konveyör bandı hareket ettirmek için kullanılacak step motor.</t>
  </si>
  <si>
    <t>Step motorü sürmek için kullanılacak motor sürücüsü.</t>
  </si>
  <si>
    <t>Rollerlara takılmak üzere kullanılacak rulmanlar.</t>
  </si>
  <si>
    <t>Kamerayı bandın üzerinde tutması için kullanılacak ahşap parçası.</t>
  </si>
  <si>
    <t>L bağlantılarının monte edilmesi için kullanılacak vidalar.</t>
  </si>
  <si>
    <t>Konveyör bandın montajında kullanılacak L köşe bağlantıları.</t>
  </si>
  <si>
    <t>Konveyör bandın yapılması için kullanılacak ahşap raf.</t>
  </si>
  <si>
    <t>Jetson nano ile birlikte kullanılan SD Kart.</t>
  </si>
  <si>
    <t>Çok Amaçlı Raf Örtüsü</t>
  </si>
  <si>
    <t>Ürünlerin üstünde gitmesi için kullanılacak bant.</t>
  </si>
  <si>
    <t>KDV Hariç Toplam Tutar</t>
  </si>
  <si>
    <t>KDV Dahil Toplam Tutar</t>
  </si>
  <si>
    <t>₺0.33/Gram</t>
  </si>
  <si>
    <t>Rollerların düzgün dönebilmesi için içine koyulacak mil.</t>
  </si>
  <si>
    <t>Sonsuz Civata Rot 25cm M8</t>
  </si>
  <si>
    <t>Ürünlerin kamerada doğru tanınabilmesi için kullanılan LED ışık.</t>
  </si>
  <si>
    <t>LED Işık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</si>
</sst>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₺-41F]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5">
    <dxf>
      <numFmt numFmtId="164" formatCode="[$₺-41F]#,##0.00"/>
      <alignment horizontal="left" vertical="bottom" textRotation="0" wrapText="0" indent="0" justifyLastLine="0" shrinkToFit="0" readingOrder="0"/>
    </dxf>
    <dxf>
      <numFmt numFmtId="164" formatCode="[$₺-41F]#,##0.00"/>
      <alignment horizontal="left" vertical="bottom" textRotation="0" wrapText="0" indent="0" justifyLastLine="0" shrinkToFit="0" readingOrder="0"/>
    </dxf>
    <dxf>
      <numFmt numFmtId="164" formatCode="[$₺-41F]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15E55D-65AA-4164-8C49-F46513F7B8D1}" name="Table4" displayName="Table4" ref="A1:G19" totalsRowShown="0" headerRowDxfId="4" dataDxfId="3">
  <autoFilter ref="A1:G19" xr:uid="{8715E55D-65AA-4164-8C49-F46513F7B8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659F6FD-ED0F-402B-B020-61BBB81B3FE5}" name="Ürün"/>
    <tableColumn id="2" xr3:uid="{ABB6A668-3509-426E-8E34-7D5EDE7BABC5}" name="Miktar"/>
    <tableColumn id="3" xr3:uid="{5D871C69-289E-4635-80A7-6DB8F95D03A2}" name="Birim Fiyat"/>
    <tableColumn id="4" xr3:uid="{90F51AF7-8F5C-4EF0-A2D4-93D1A7F7BE40}" name="Ürün Tutarı" dataDxfId="2"/>
    <tableColumn id="5" xr3:uid="{84253DD2-3432-4480-BA5C-5666C8668147}" name="KDV Tutarı" dataDxfId="1"/>
    <tableColumn id="6" xr3:uid="{27984ACB-BC5C-4D0F-9F81-D1F54EFD02BD}" name="Toplam Tutar" dataDxfId="0"/>
    <tableColumn id="7" xr3:uid="{56F06525-7C2C-4E5C-AAE8-481F834128CE}" name="No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31E4-E1C4-4473-802D-208EC0C9839B}">
  <dimension ref="A1:G19"/>
  <sheetViews>
    <sheetView tabSelected="1" workbookViewId="0">
      <selection activeCell="C5" sqref="C5"/>
    </sheetView>
  </sheetViews>
  <sheetFormatPr defaultRowHeight="14.4" x14ac:dyDescent="0.3"/>
  <cols>
    <col min="1" max="1" width="48.77734375" bestFit="1" customWidth="1"/>
    <col min="3" max="3" width="11.88671875" customWidth="1"/>
    <col min="4" max="4" width="20.6640625" customWidth="1"/>
    <col min="5" max="5" width="11.44140625" customWidth="1"/>
    <col min="6" max="6" width="20.44140625" bestFit="1" customWidth="1"/>
    <col min="7" max="7" width="73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  <c r="G1" s="2" t="s">
        <v>22</v>
      </c>
    </row>
    <row r="2" spans="1:7" x14ac:dyDescent="0.3">
      <c r="A2" t="s">
        <v>10</v>
      </c>
      <c r="B2" t="s">
        <v>6</v>
      </c>
      <c r="C2" s="3">
        <v>90</v>
      </c>
      <c r="D2" s="3">
        <v>90</v>
      </c>
      <c r="E2" s="3">
        <f t="shared" ref="E2:E17" si="0">TRUNC(PRODUCT(D2,0.2),2)</f>
        <v>18</v>
      </c>
      <c r="F2" s="3">
        <f>SUM(D2,E2)</f>
        <v>108</v>
      </c>
      <c r="G2" t="s">
        <v>26</v>
      </c>
    </row>
    <row r="3" spans="1:7" x14ac:dyDescent="0.3">
      <c r="A3" t="s">
        <v>7</v>
      </c>
      <c r="B3" t="s">
        <v>6</v>
      </c>
      <c r="C3" s="3">
        <v>6.5</v>
      </c>
      <c r="D3" s="3">
        <v>6.5</v>
      </c>
      <c r="E3" s="3">
        <f t="shared" si="0"/>
        <v>1.3</v>
      </c>
      <c r="F3" s="3">
        <f t="shared" ref="F3:F17" si="1">SUM(D3,E3)</f>
        <v>7.8</v>
      </c>
      <c r="G3" t="s">
        <v>27</v>
      </c>
    </row>
    <row r="4" spans="1:7" x14ac:dyDescent="0.3">
      <c r="A4" t="s">
        <v>9</v>
      </c>
      <c r="B4" t="s">
        <v>8</v>
      </c>
      <c r="C4" s="3">
        <v>18</v>
      </c>
      <c r="D4" s="3">
        <v>36</v>
      </c>
      <c r="E4" s="3">
        <f t="shared" si="0"/>
        <v>7.2</v>
      </c>
      <c r="F4" s="3">
        <f t="shared" si="1"/>
        <v>43.2</v>
      </c>
      <c r="G4" t="s">
        <v>28</v>
      </c>
    </row>
    <row r="5" spans="1:7" x14ac:dyDescent="0.3">
      <c r="A5" t="s">
        <v>11</v>
      </c>
      <c r="B5" t="s">
        <v>6</v>
      </c>
      <c r="C5" s="3">
        <v>176</v>
      </c>
      <c r="D5" s="3">
        <v>176</v>
      </c>
      <c r="E5" s="3">
        <f t="shared" si="0"/>
        <v>35.200000000000003</v>
      </c>
      <c r="F5" s="3">
        <f t="shared" si="1"/>
        <v>211.2</v>
      </c>
      <c r="G5" t="s">
        <v>29</v>
      </c>
    </row>
    <row r="6" spans="1:7" x14ac:dyDescent="0.3">
      <c r="A6" t="s">
        <v>12</v>
      </c>
      <c r="B6" t="s">
        <v>6</v>
      </c>
      <c r="C6" s="3">
        <v>36</v>
      </c>
      <c r="D6" s="3">
        <v>36</v>
      </c>
      <c r="E6" s="3">
        <f t="shared" si="0"/>
        <v>7.2</v>
      </c>
      <c r="F6" s="3">
        <f t="shared" si="1"/>
        <v>43.2</v>
      </c>
      <c r="G6" t="s">
        <v>30</v>
      </c>
    </row>
    <row r="7" spans="1:7" x14ac:dyDescent="0.3">
      <c r="A7" t="s">
        <v>13</v>
      </c>
      <c r="B7" t="s">
        <v>14</v>
      </c>
      <c r="C7" s="3">
        <v>11</v>
      </c>
      <c r="D7" s="3">
        <v>33</v>
      </c>
      <c r="E7" s="3">
        <f t="shared" si="0"/>
        <v>6.6</v>
      </c>
      <c r="F7" s="3">
        <f t="shared" si="1"/>
        <v>39.6</v>
      </c>
      <c r="G7" t="s">
        <v>31</v>
      </c>
    </row>
    <row r="8" spans="1:7" x14ac:dyDescent="0.3">
      <c r="A8" t="s">
        <v>15</v>
      </c>
      <c r="B8" t="s">
        <v>6</v>
      </c>
      <c r="C8" s="3">
        <v>54.17</v>
      </c>
      <c r="D8" s="3">
        <v>54.17</v>
      </c>
      <c r="E8" s="3">
        <f t="shared" si="0"/>
        <v>10.83</v>
      </c>
      <c r="F8" s="3">
        <f t="shared" si="1"/>
        <v>65</v>
      </c>
      <c r="G8" t="s">
        <v>32</v>
      </c>
    </row>
    <row r="9" spans="1:7" x14ac:dyDescent="0.3">
      <c r="A9" t="s">
        <v>16</v>
      </c>
      <c r="B9" t="s">
        <v>6</v>
      </c>
      <c r="C9" s="3">
        <v>21.67</v>
      </c>
      <c r="D9" s="3">
        <v>21.67</v>
      </c>
      <c r="E9" s="3">
        <f>TRUNC(PRODUCT(D9,0.2),2)</f>
        <v>4.33</v>
      </c>
      <c r="F9" s="3">
        <f t="shared" si="1"/>
        <v>26</v>
      </c>
      <c r="G9" t="s">
        <v>33</v>
      </c>
    </row>
    <row r="10" spans="1:7" x14ac:dyDescent="0.3">
      <c r="A10" t="s">
        <v>17</v>
      </c>
      <c r="B10" t="s">
        <v>8</v>
      </c>
      <c r="C10" s="3">
        <v>4.17</v>
      </c>
      <c r="D10" s="3">
        <v>8.34</v>
      </c>
      <c r="E10" s="3">
        <f>TRUNC(PRODUCT(D10,0.2),2)</f>
        <v>1.66</v>
      </c>
      <c r="F10" s="3">
        <f t="shared" si="1"/>
        <v>10</v>
      </c>
      <c r="G10" t="s">
        <v>34</v>
      </c>
    </row>
    <row r="11" spans="1:7" x14ac:dyDescent="0.3">
      <c r="A11" t="s">
        <v>18</v>
      </c>
      <c r="B11" t="s">
        <v>6</v>
      </c>
      <c r="C11" s="3">
        <v>154.16999999999999</v>
      </c>
      <c r="D11" s="3">
        <v>154.16999999999999</v>
      </c>
      <c r="E11" s="3">
        <f t="shared" si="0"/>
        <v>30.83</v>
      </c>
      <c r="F11" s="3">
        <f t="shared" si="1"/>
        <v>185</v>
      </c>
      <c r="G11" t="s">
        <v>35</v>
      </c>
    </row>
    <row r="12" spans="1:7" x14ac:dyDescent="0.3">
      <c r="A12" s="1" t="s">
        <v>19</v>
      </c>
      <c r="B12" t="s">
        <v>6</v>
      </c>
      <c r="C12" s="3">
        <v>182.07</v>
      </c>
      <c r="D12" s="3">
        <v>182.07</v>
      </c>
      <c r="E12" s="3">
        <f t="shared" si="0"/>
        <v>36.409999999999997</v>
      </c>
      <c r="F12" s="3">
        <f t="shared" si="1"/>
        <v>218.48</v>
      </c>
      <c r="G12" t="s">
        <v>36</v>
      </c>
    </row>
    <row r="13" spans="1:7" x14ac:dyDescent="0.3">
      <c r="A13" t="s">
        <v>20</v>
      </c>
      <c r="B13" t="s">
        <v>21</v>
      </c>
      <c r="C13" s="4" t="s">
        <v>41</v>
      </c>
      <c r="D13" s="3">
        <v>83.34</v>
      </c>
      <c r="E13" s="3">
        <f t="shared" si="0"/>
        <v>16.66</v>
      </c>
      <c r="F13" s="3">
        <f t="shared" si="1"/>
        <v>100</v>
      </c>
      <c r="G13" t="s">
        <v>23</v>
      </c>
    </row>
    <row r="14" spans="1:7" x14ac:dyDescent="0.3">
      <c r="A14" t="s">
        <v>24</v>
      </c>
      <c r="B14" t="s">
        <v>6</v>
      </c>
      <c r="C14" s="3">
        <v>300</v>
      </c>
      <c r="D14" s="3">
        <v>300</v>
      </c>
      <c r="E14" s="3">
        <f t="shared" si="0"/>
        <v>60</v>
      </c>
      <c r="F14" s="3">
        <f t="shared" si="1"/>
        <v>360</v>
      </c>
      <c r="G14" t="s">
        <v>25</v>
      </c>
    </row>
    <row r="15" spans="1:7" x14ac:dyDescent="0.3">
      <c r="A15" t="s">
        <v>37</v>
      </c>
      <c r="B15" t="s">
        <v>6</v>
      </c>
      <c r="C15" s="3">
        <v>41.67</v>
      </c>
      <c r="D15" s="3">
        <v>41.67</v>
      </c>
      <c r="E15" s="3">
        <f t="shared" si="0"/>
        <v>8.33</v>
      </c>
      <c r="F15" s="3">
        <f t="shared" si="1"/>
        <v>50</v>
      </c>
      <c r="G15" t="s">
        <v>38</v>
      </c>
    </row>
    <row r="16" spans="1:7" x14ac:dyDescent="0.3">
      <c r="A16" t="s">
        <v>43</v>
      </c>
      <c r="B16" t="s">
        <v>6</v>
      </c>
      <c r="C16" s="3">
        <v>72.5</v>
      </c>
      <c r="D16" s="3">
        <v>72.5</v>
      </c>
      <c r="E16" s="3">
        <f t="shared" si="0"/>
        <v>14.5</v>
      </c>
      <c r="F16" s="3">
        <f t="shared" si="1"/>
        <v>87</v>
      </c>
      <c r="G16" t="s">
        <v>42</v>
      </c>
    </row>
    <row r="17" spans="1:7" x14ac:dyDescent="0.3">
      <c r="A17" t="s">
        <v>45</v>
      </c>
      <c r="B17" t="s">
        <v>6</v>
      </c>
      <c r="C17" s="3">
        <v>62.5</v>
      </c>
      <c r="D17" s="3">
        <v>62.5</v>
      </c>
      <c r="E17" s="3">
        <f t="shared" ref="E17" si="2">TRUNC(PRODUCT(D17,0.2),2)</f>
        <v>12.5</v>
      </c>
      <c r="F17" s="3">
        <f t="shared" ref="F17" si="3">SUM(D17,E17)</f>
        <v>75</v>
      </c>
      <c r="G17" t="s">
        <v>44</v>
      </c>
    </row>
    <row r="18" spans="1:7" x14ac:dyDescent="0.3">
      <c r="D18" s="6" t="s">
        <v>39</v>
      </c>
      <c r="E18" s="3"/>
      <c r="F18" s="6" t="s">
        <v>40</v>
      </c>
    </row>
    <row r="19" spans="1:7" x14ac:dyDescent="0.3">
      <c r="D19" s="5">
        <f>SUM(D2:D17)</f>
        <v>1357.9300000000003</v>
      </c>
      <c r="F19" s="5">
        <f>SUM(F2:F17)</f>
        <v>1629.48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Kagan Aydemir</dc:creator>
  <cp:lastModifiedBy>Kagan Aydemir</cp:lastModifiedBy>
  <cp:lastPrinted>2024-02-27T12:30:42Z</cp:lastPrinted>
  <dcterms:created xsi:type="dcterms:W3CDTF">2024-02-27T11:35:53Z</dcterms:created>
  <dcterms:modified xsi:type="dcterms:W3CDTF">2024-03-19T08:31:39Z</dcterms:modified>
</cp:coreProperties>
</file>