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M:\Estat\DESEMP19\"/>
    </mc:Choice>
  </mc:AlternateContent>
  <bookViews>
    <workbookView xWindow="240" yWindow="135" windowWidth="21075" windowHeight="10005" activeTab="4"/>
  </bookViews>
  <sheets>
    <sheet name="Índice" sheetId="1" r:id="rId1"/>
    <sheet name="I. Mercado interno" sheetId="10" r:id="rId2"/>
    <sheet name="II. Mercado interno potência" sheetId="15" r:id="rId3"/>
    <sheet name="III. Exportação" sheetId="12" r:id="rId4"/>
    <sheet name="IV. Produção" sheetId="13" r:id="rId5"/>
    <sheet name="V. Outras informações" sheetId="14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O18" i="14" l="1"/>
  <c r="N18" i="14"/>
  <c r="M18" i="14"/>
  <c r="L18" i="14"/>
  <c r="K18" i="14"/>
  <c r="J18" i="14"/>
  <c r="I18" i="14"/>
  <c r="H18" i="14"/>
  <c r="G18" i="14"/>
  <c r="F18" i="14"/>
  <c r="E18" i="14"/>
  <c r="D18" i="14"/>
  <c r="O9" i="14"/>
  <c r="N9" i="14"/>
  <c r="M9" i="14"/>
  <c r="L9" i="14"/>
  <c r="K9" i="14"/>
  <c r="J9" i="14"/>
  <c r="I9" i="14"/>
  <c r="H9" i="14"/>
  <c r="G9" i="14"/>
  <c r="F9" i="14"/>
  <c r="E9" i="14"/>
  <c r="D9" i="14"/>
  <c r="O13" i="13"/>
  <c r="N13" i="13"/>
  <c r="M13" i="13"/>
  <c r="L13" i="13"/>
  <c r="K13" i="13"/>
  <c r="J13" i="13"/>
  <c r="I13" i="13"/>
  <c r="H13" i="13"/>
  <c r="G13" i="13"/>
  <c r="F13" i="13"/>
  <c r="E13" i="13"/>
  <c r="D13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O9" i="13"/>
  <c r="N9" i="13"/>
  <c r="M9" i="13"/>
  <c r="L9" i="13"/>
  <c r="K9" i="13"/>
  <c r="J9" i="13"/>
  <c r="I9" i="13"/>
  <c r="H9" i="13"/>
  <c r="G9" i="13"/>
  <c r="F9" i="13"/>
  <c r="E9" i="13"/>
  <c r="D9" i="13"/>
  <c r="O8" i="13"/>
  <c r="N8" i="13"/>
  <c r="M8" i="13"/>
  <c r="L8" i="13"/>
  <c r="K8" i="13"/>
  <c r="J8" i="13"/>
  <c r="I8" i="13"/>
  <c r="H8" i="13"/>
  <c r="G8" i="13"/>
  <c r="F8" i="13"/>
  <c r="E8" i="13"/>
  <c r="D8" i="13"/>
  <c r="O13" i="12"/>
  <c r="N13" i="12"/>
  <c r="M13" i="12"/>
  <c r="L13" i="12"/>
  <c r="K13" i="12"/>
  <c r="J13" i="12"/>
  <c r="I13" i="12"/>
  <c r="H13" i="12"/>
  <c r="G13" i="12"/>
  <c r="F13" i="12"/>
  <c r="E13" i="12"/>
  <c r="D13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O9" i="12"/>
  <c r="N9" i="12"/>
  <c r="M9" i="12"/>
  <c r="L9" i="12"/>
  <c r="K9" i="12"/>
  <c r="J9" i="12"/>
  <c r="I9" i="12"/>
  <c r="H9" i="12"/>
  <c r="G9" i="12"/>
  <c r="F9" i="12"/>
  <c r="E9" i="12"/>
  <c r="D9" i="12"/>
  <c r="O8" i="12"/>
  <c r="N8" i="12"/>
  <c r="M8" i="12"/>
  <c r="L8" i="12"/>
  <c r="K8" i="12"/>
  <c r="J8" i="12"/>
  <c r="I8" i="12"/>
  <c r="H8" i="12"/>
  <c r="G8" i="12"/>
  <c r="F8" i="12"/>
  <c r="E8" i="12"/>
  <c r="D8" i="12"/>
  <c r="O21" i="15"/>
  <c r="N21" i="15"/>
  <c r="M21" i="15"/>
  <c r="L21" i="15"/>
  <c r="K21" i="15"/>
  <c r="J21" i="15"/>
  <c r="I21" i="15"/>
  <c r="H21" i="15"/>
  <c r="G21" i="15"/>
  <c r="F21" i="15"/>
  <c r="E21" i="15"/>
  <c r="D21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J14" i="15"/>
  <c r="I14" i="15"/>
  <c r="H14" i="15"/>
  <c r="G14" i="15"/>
  <c r="F14" i="15"/>
  <c r="E14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O28" i="10"/>
  <c r="N28" i="10"/>
  <c r="M28" i="10"/>
  <c r="L28" i="10"/>
  <c r="K28" i="10"/>
  <c r="J28" i="10"/>
  <c r="I28" i="10"/>
  <c r="H28" i="10"/>
  <c r="G28" i="10"/>
  <c r="F28" i="10"/>
  <c r="E28" i="10"/>
  <c r="D28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O7" i="12" l="1"/>
  <c r="N7" i="12"/>
  <c r="M7" i="12"/>
  <c r="L7" i="12"/>
  <c r="K7" i="12"/>
  <c r="J7" i="12"/>
  <c r="I7" i="12"/>
  <c r="H7" i="12"/>
  <c r="G7" i="12"/>
  <c r="P10" i="15" l="1"/>
  <c r="O19" i="15"/>
  <c r="M19" i="15"/>
  <c r="K19" i="15"/>
  <c r="I19" i="15"/>
  <c r="G19" i="15"/>
  <c r="N19" i="15"/>
  <c r="L19" i="15"/>
  <c r="J19" i="15"/>
  <c r="H19" i="15"/>
  <c r="F19" i="15"/>
  <c r="O9" i="15"/>
  <c r="M9" i="15"/>
  <c r="K9" i="15"/>
  <c r="I9" i="15"/>
  <c r="G9" i="15"/>
  <c r="E9" i="15"/>
  <c r="P18" i="15"/>
  <c r="P16" i="15"/>
  <c r="P21" i="15"/>
  <c r="P12" i="15"/>
  <c r="N9" i="15"/>
  <c r="L9" i="15"/>
  <c r="J9" i="15"/>
  <c r="H9" i="15"/>
  <c r="F9" i="15"/>
  <c r="D19" i="15"/>
  <c r="P20" i="15"/>
  <c r="D9" i="15"/>
  <c r="D15" i="15"/>
  <c r="O15" i="15"/>
  <c r="M15" i="15"/>
  <c r="K15" i="15"/>
  <c r="I15" i="15"/>
  <c r="G15" i="15"/>
  <c r="P17" i="15"/>
  <c r="N15" i="15"/>
  <c r="L15" i="15"/>
  <c r="J15" i="15"/>
  <c r="H15" i="15"/>
  <c r="F15" i="15"/>
  <c r="E19" i="15"/>
  <c r="E15" i="15"/>
  <c r="P11" i="15"/>
  <c r="P9" i="15" l="1"/>
  <c r="P15" i="15"/>
  <c r="P19" i="15"/>
  <c r="O23" i="10"/>
  <c r="N23" i="10"/>
  <c r="M23" i="10"/>
  <c r="L23" i="10"/>
  <c r="K23" i="10"/>
  <c r="J23" i="10"/>
  <c r="I23" i="10"/>
  <c r="H23" i="10"/>
  <c r="G23" i="10"/>
  <c r="F23" i="10"/>
  <c r="E23" i="10"/>
  <c r="D23" i="10"/>
  <c r="P23" i="10" l="1"/>
  <c r="P24" i="10"/>
  <c r="P25" i="10"/>
  <c r="P12" i="12"/>
  <c r="F7" i="12"/>
  <c r="P12" i="13"/>
  <c r="E7" i="12"/>
  <c r="P13" i="12"/>
  <c r="P11" i="12"/>
  <c r="P10" i="12"/>
  <c r="P9" i="12"/>
  <c r="O10" i="10"/>
  <c r="N10" i="10"/>
  <c r="M10" i="10"/>
  <c r="L10" i="10"/>
  <c r="K10" i="10"/>
  <c r="J10" i="10"/>
  <c r="I10" i="10"/>
  <c r="H10" i="10"/>
  <c r="G10" i="10"/>
  <c r="F10" i="10"/>
  <c r="E10" i="10"/>
  <c r="O9" i="10"/>
  <c r="N9" i="10"/>
  <c r="M9" i="10"/>
  <c r="L9" i="10"/>
  <c r="K9" i="10"/>
  <c r="J9" i="10"/>
  <c r="I9" i="10"/>
  <c r="H9" i="10"/>
  <c r="G9" i="10"/>
  <c r="F9" i="10"/>
  <c r="E9" i="10"/>
  <c r="P15" i="10" l="1"/>
  <c r="P16" i="10"/>
  <c r="P18" i="10"/>
  <c r="P19" i="10"/>
  <c r="P21" i="10"/>
  <c r="P22" i="10"/>
  <c r="P27" i="10"/>
  <c r="P28" i="10"/>
  <c r="E7" i="13"/>
  <c r="G7" i="13"/>
  <c r="I7" i="13"/>
  <c r="K7" i="13"/>
  <c r="M7" i="13"/>
  <c r="O7" i="13"/>
  <c r="F7" i="13"/>
  <c r="H7" i="13"/>
  <c r="J7" i="13"/>
  <c r="L7" i="13"/>
  <c r="N7" i="13"/>
  <c r="P9" i="13"/>
  <c r="P10" i="13"/>
  <c r="P11" i="13"/>
  <c r="P13" i="13"/>
  <c r="P8" i="13"/>
  <c r="D7" i="13"/>
  <c r="P12" i="10"/>
  <c r="D9" i="10"/>
  <c r="P9" i="10" s="1"/>
  <c r="D10" i="10"/>
  <c r="P10" i="10" s="1"/>
  <c r="P13" i="10"/>
  <c r="P8" i="12"/>
  <c r="D7" i="12"/>
  <c r="P7" i="12" s="1"/>
  <c r="E14" i="10"/>
  <c r="F14" i="10"/>
  <c r="G14" i="10"/>
  <c r="H14" i="10"/>
  <c r="I14" i="10"/>
  <c r="J14" i="10"/>
  <c r="K14" i="10"/>
  <c r="L14" i="10"/>
  <c r="M14" i="10"/>
  <c r="N14" i="10"/>
  <c r="O14" i="10"/>
  <c r="E17" i="10"/>
  <c r="F17" i="10"/>
  <c r="G17" i="10"/>
  <c r="H17" i="10"/>
  <c r="I17" i="10"/>
  <c r="J17" i="10"/>
  <c r="K17" i="10"/>
  <c r="L17" i="10"/>
  <c r="M17" i="10"/>
  <c r="N17" i="10"/>
  <c r="O17" i="10"/>
  <c r="E20" i="10"/>
  <c r="F20" i="10"/>
  <c r="G20" i="10"/>
  <c r="H20" i="10"/>
  <c r="I20" i="10"/>
  <c r="J20" i="10"/>
  <c r="K20" i="10"/>
  <c r="L20" i="10"/>
  <c r="M20" i="10"/>
  <c r="N20" i="10"/>
  <c r="O20" i="10"/>
  <c r="E26" i="10"/>
  <c r="F26" i="10"/>
  <c r="G26" i="10"/>
  <c r="H26" i="10"/>
  <c r="I26" i="10"/>
  <c r="J26" i="10"/>
  <c r="K26" i="10"/>
  <c r="L26" i="10"/>
  <c r="M26" i="10"/>
  <c r="N26" i="10"/>
  <c r="O26" i="10"/>
  <c r="P7" i="13" l="1"/>
  <c r="O11" i="10"/>
  <c r="O8" i="10" s="1"/>
  <c r="M11" i="10"/>
  <c r="M8" i="10" s="1"/>
  <c r="K11" i="10"/>
  <c r="K8" i="10" s="1"/>
  <c r="I11" i="10"/>
  <c r="I8" i="10" s="1"/>
  <c r="G11" i="10"/>
  <c r="G8" i="10" s="1"/>
  <c r="E11" i="10"/>
  <c r="E8" i="10" s="1"/>
  <c r="N11" i="10"/>
  <c r="N8" i="10" s="1"/>
  <c r="L11" i="10"/>
  <c r="L8" i="10" s="1"/>
  <c r="J11" i="10"/>
  <c r="J8" i="10" s="1"/>
  <c r="H11" i="10"/>
  <c r="H8" i="10" s="1"/>
  <c r="F11" i="10"/>
  <c r="F8" i="10" s="1"/>
  <c r="D26" i="10" l="1"/>
  <c r="P26" i="10" s="1"/>
  <c r="D20" i="10"/>
  <c r="P20" i="10" s="1"/>
  <c r="D17" i="10"/>
  <c r="P17" i="10" s="1"/>
  <c r="D14" i="10"/>
  <c r="P14" i="10" s="1"/>
  <c r="D11" i="10"/>
  <c r="D8" i="10" l="1"/>
  <c r="P8" i="10" s="1"/>
  <c r="P11" i="10"/>
  <c r="P9" i="14" l="1"/>
  <c r="F22" i="15" l="1"/>
  <c r="K14" i="15"/>
  <c r="F13" i="15"/>
  <c r="M14" i="15"/>
  <c r="K22" i="15"/>
  <c r="O13" i="15"/>
  <c r="M22" i="15"/>
  <c r="J13" i="15"/>
  <c r="L14" i="15"/>
  <c r="J22" i="15"/>
  <c r="K13" i="15"/>
  <c r="I13" i="15"/>
  <c r="N14" i="15"/>
  <c r="L22" i="15"/>
  <c r="I22" i="15"/>
  <c r="D13" i="15"/>
  <c r="L13" i="15"/>
  <c r="H22" i="15"/>
  <c r="N13" i="15"/>
  <c r="H13" i="15"/>
  <c r="E22" i="15"/>
  <c r="O14" i="15"/>
  <c r="D22" i="15"/>
  <c r="E13" i="15"/>
  <c r="M13" i="15"/>
  <c r="O22" i="15"/>
  <c r="G13" i="15"/>
  <c r="G22" i="15"/>
  <c r="D14" i="15"/>
  <c r="N22" i="15"/>
  <c r="M8" i="15" l="1"/>
  <c r="O8" i="15"/>
  <c r="G8" i="15"/>
  <c r="P14" i="15"/>
  <c r="I8" i="15"/>
  <c r="E8" i="15"/>
  <c r="P22" i="15"/>
  <c r="N8" i="15"/>
  <c r="D8" i="15"/>
  <c r="P13" i="15"/>
  <c r="F8" i="15"/>
  <c r="H8" i="15"/>
  <c r="L8" i="15"/>
  <c r="K8" i="15"/>
  <c r="J8" i="15"/>
  <c r="P8" i="15" l="1"/>
</calcChain>
</file>

<file path=xl/sharedStrings.xml><?xml version="1.0" encoding="utf-8"?>
<sst xmlns="http://schemas.openxmlformats.org/spreadsheetml/2006/main" count="153" uniqueCount="48">
  <si>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</si>
  <si>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</si>
  <si>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</si>
  <si>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</si>
  <si>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</si>
  <si>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</si>
  <si>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</si>
  <si>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</si>
  <si>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</si>
  <si>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</si>
  <si>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</si>
  <si>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</si>
  <si>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</si>
  <si>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r>
      <t xml:space="preserve">* Empresas não associadas à Anfavea / </t>
    </r>
    <r>
      <rPr>
        <i/>
        <sz val="11"/>
        <color theme="1"/>
        <rFont val="Calibri"/>
        <family val="2"/>
        <scheme val="minor"/>
      </rPr>
      <t>Other companies, non-members of Anfavea</t>
    </r>
  </si>
  <si>
    <t>Índice</t>
  </si>
  <si>
    <t>I. Mercado interno</t>
  </si>
  <si>
    <t>IV. Produção</t>
  </si>
  <si>
    <t>III. Exportação</t>
  </si>
  <si>
    <t>Total Ano</t>
  </si>
  <si>
    <t>Unidades</t>
  </si>
  <si>
    <t>Nacionais</t>
  </si>
  <si>
    <t>Importadas</t>
  </si>
  <si>
    <t>Tratores de rodas</t>
  </si>
  <si>
    <t>Tratores de esteiras</t>
  </si>
  <si>
    <t xml:space="preserve">Nacionais </t>
  </si>
  <si>
    <r>
      <t>Cultivadores motorizados</t>
    </r>
    <r>
      <rPr>
        <b/>
        <i/>
        <sz val="11"/>
        <color theme="1"/>
        <rFont val="Calibri"/>
        <family val="2"/>
        <scheme val="minor"/>
      </rPr>
      <t xml:space="preserve"> *</t>
    </r>
  </si>
  <si>
    <t>Retroescavadeiras</t>
  </si>
  <si>
    <t>* Empresas não associadas à Anfavea</t>
  </si>
  <si>
    <r>
      <t>Cultivadores motorizados</t>
    </r>
    <r>
      <rPr>
        <i/>
        <sz val="11"/>
        <color theme="1"/>
        <rFont val="Calibri"/>
        <family val="2"/>
        <scheme val="minor"/>
      </rPr>
      <t xml:space="preserve"> *</t>
    </r>
  </si>
  <si>
    <t>Colheitadeiras de grãos</t>
  </si>
  <si>
    <t>Colheitadeiras de cana</t>
  </si>
  <si>
    <t>Colheitadeiras  de grãos</t>
  </si>
  <si>
    <t>US$ 1.000</t>
  </si>
  <si>
    <t>Pessoas</t>
  </si>
  <si>
    <t>V. Outras informações</t>
  </si>
  <si>
    <t>Vendas internas totais no atacado de máquinas agrícolas e rodoviárias</t>
  </si>
  <si>
    <t>Exportações de máquinas agrícolas e rodoviárias</t>
  </si>
  <si>
    <t>Produção de máquinas agrícolas e rodoviárias</t>
  </si>
  <si>
    <t>Exportações em valor do setor de máquinas agrícolas e rodoviárias</t>
  </si>
  <si>
    <t xml:space="preserve">Emprego no setor de Máquinas agrícolas e rodoviárias </t>
  </si>
  <si>
    <t>II. Mercado interno por potência</t>
  </si>
  <si>
    <t>ATÉ 80 CV</t>
  </si>
  <si>
    <t>DE 81 CV A 130 CV</t>
  </si>
  <si>
    <t>ACIMA DE 130 CV</t>
  </si>
  <si>
    <t>ATÉ 265 CV</t>
  </si>
  <si>
    <t>DE 266 CV A 410 CV</t>
  </si>
  <si>
    <t>ACIMA DE 410 CV</t>
  </si>
  <si>
    <t>Colhedoras de 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</si>
</sst>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0" xfId="0" applyFont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Font="1" applyBorder="1" applyAlignment="1">
      <alignment vertical="center"/>
    </xf>
    <xf numFmtId="41" fontId="0" fillId="0" borderId="13" xfId="0" applyNumberFormat="1" applyFont="1" applyBorder="1" applyAlignment="1">
      <alignment vertical="center"/>
    </xf>
    <xf numFmtId="41" fontId="0" fillId="0" borderId="0" xfId="0" applyNumberFormat="1" applyFont="1" applyAlignment="1">
      <alignment vertical="center"/>
    </xf>
    <xf numFmtId="41" fontId="1" fillId="0" borderId="0" xfId="0" applyNumberFormat="1" applyFont="1" applyAlignment="1">
      <alignment vertical="center"/>
    </xf>
    <xf numFmtId="41" fontId="0" fillId="0" borderId="6" xfId="0" applyNumberFormat="1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41" fontId="0" fillId="0" borderId="16" xfId="0" applyNumberFormat="1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16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3" fillId="0" borderId="2" xfId="0" applyFont="1" applyFill="1" applyBorder="1" applyAlignment="1">
      <alignment horizontal="centerContinuous" vertical="center"/>
    </xf>
    <xf numFmtId="0" fontId="0" fillId="0" borderId="3" xfId="0" applyFill="1" applyBorder="1" applyAlignment="1">
      <alignment horizontal="centerContinuous" vertical="center"/>
    </xf>
    <xf numFmtId="0" fontId="0" fillId="0" borderId="4" xfId="0" applyFill="1" applyBorder="1" applyAlignment="1">
      <alignment horizontal="centerContinuous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1" fontId="1" fillId="0" borderId="19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41" fontId="7" fillId="0" borderId="0" xfId="0" applyNumberFormat="1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18" xfId="0" applyBorder="1" applyAlignment="1">
      <alignment vertical="center"/>
    </xf>
    <xf numFmtId="41" fontId="1" fillId="0" borderId="13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Z"/>
      <sheetName val="A"/>
      <sheetName val="XX"/>
      <sheetName val="Plan1"/>
    </sheetNames>
    <sheetDataSet>
      <sheetData sheetId="0">
        <row r="553">
          <cell r="B553">
            <v>1638</v>
          </cell>
          <cell r="C553">
            <v>1906</v>
          </cell>
          <cell r="D553">
            <v>2953</v>
          </cell>
          <cell r="E553"/>
          <cell r="F553"/>
          <cell r="G553"/>
          <cell r="H553"/>
          <cell r="I553"/>
          <cell r="J553"/>
          <cell r="K553"/>
          <cell r="L553"/>
          <cell r="M553"/>
        </row>
        <row r="554">
          <cell r="B554">
            <v>342</v>
          </cell>
          <cell r="C554">
            <v>357</v>
          </cell>
          <cell r="D554">
            <v>403</v>
          </cell>
          <cell r="E554"/>
          <cell r="F554"/>
          <cell r="G554"/>
          <cell r="H554"/>
          <cell r="I554"/>
          <cell r="J554"/>
          <cell r="K554"/>
          <cell r="L554"/>
          <cell r="M554"/>
        </row>
        <row r="555">
          <cell r="B555">
            <v>0</v>
          </cell>
          <cell r="C555">
            <v>0</v>
          </cell>
          <cell r="D555">
            <v>0</v>
          </cell>
          <cell r="E555"/>
          <cell r="F555"/>
          <cell r="G555"/>
          <cell r="H555"/>
          <cell r="I555"/>
          <cell r="J555"/>
          <cell r="K555"/>
          <cell r="L555"/>
          <cell r="M555"/>
        </row>
        <row r="556">
          <cell r="B556">
            <v>502</v>
          </cell>
          <cell r="C556">
            <v>631</v>
          </cell>
          <cell r="D556">
            <v>598</v>
          </cell>
          <cell r="E556"/>
          <cell r="F556"/>
          <cell r="G556"/>
          <cell r="H556"/>
          <cell r="I556"/>
          <cell r="J556"/>
          <cell r="K556"/>
          <cell r="L556"/>
          <cell r="M556"/>
        </row>
        <row r="557">
          <cell r="B557">
            <v>79</v>
          </cell>
          <cell r="C557">
            <v>108</v>
          </cell>
          <cell r="D557">
            <v>76</v>
          </cell>
          <cell r="E557"/>
          <cell r="F557"/>
          <cell r="G557"/>
          <cell r="H557"/>
          <cell r="I557"/>
          <cell r="J557"/>
          <cell r="K557"/>
          <cell r="L557"/>
          <cell r="M557"/>
        </row>
        <row r="558">
          <cell r="B558">
            <v>345</v>
          </cell>
          <cell r="C558">
            <v>446</v>
          </cell>
          <cell r="D558">
            <v>484</v>
          </cell>
          <cell r="E558"/>
          <cell r="F558"/>
          <cell r="G558"/>
          <cell r="H558"/>
          <cell r="I558"/>
          <cell r="J558"/>
          <cell r="K558"/>
          <cell r="L558"/>
          <cell r="M558"/>
        </row>
        <row r="566">
          <cell r="B566">
            <v>1964</v>
          </cell>
          <cell r="C566">
            <v>1946</v>
          </cell>
          <cell r="D566">
            <v>2821</v>
          </cell>
          <cell r="E566"/>
          <cell r="F566"/>
          <cell r="G566"/>
          <cell r="H566"/>
          <cell r="I566"/>
          <cell r="J566"/>
          <cell r="K566"/>
          <cell r="L566"/>
          <cell r="M566"/>
        </row>
        <row r="567">
          <cell r="B567">
            <v>26</v>
          </cell>
          <cell r="C567">
            <v>6</v>
          </cell>
          <cell r="D567">
            <v>2</v>
          </cell>
          <cell r="E567"/>
          <cell r="F567"/>
          <cell r="G567"/>
          <cell r="H567"/>
          <cell r="I567"/>
          <cell r="J567"/>
          <cell r="K567"/>
          <cell r="L567"/>
          <cell r="M567"/>
        </row>
        <row r="569">
          <cell r="B569">
            <v>20</v>
          </cell>
          <cell r="C569">
            <v>31</v>
          </cell>
          <cell r="D569">
            <v>27</v>
          </cell>
          <cell r="E569"/>
          <cell r="F569"/>
          <cell r="G569"/>
          <cell r="H569"/>
          <cell r="I569"/>
          <cell r="J569"/>
          <cell r="K569"/>
          <cell r="L569"/>
          <cell r="M569"/>
        </row>
        <row r="570">
          <cell r="B570">
            <v>0</v>
          </cell>
          <cell r="C570">
            <v>0</v>
          </cell>
          <cell r="D570">
            <v>0</v>
          </cell>
          <cell r="E570"/>
          <cell r="F570"/>
          <cell r="G570"/>
          <cell r="H570"/>
          <cell r="I570"/>
          <cell r="J570"/>
          <cell r="K570"/>
          <cell r="L570"/>
          <cell r="M570"/>
        </row>
        <row r="572">
          <cell r="B572">
            <v>0</v>
          </cell>
          <cell r="C572">
            <v>0</v>
          </cell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</row>
        <row r="573">
          <cell r="B573">
            <v>0</v>
          </cell>
          <cell r="C573">
            <v>0</v>
          </cell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</row>
        <row r="575">
          <cell r="B575">
            <v>448</v>
          </cell>
          <cell r="C575">
            <v>563</v>
          </cell>
          <cell r="D575">
            <v>593</v>
          </cell>
          <cell r="E575"/>
          <cell r="F575"/>
          <cell r="G575"/>
          <cell r="H575"/>
          <cell r="I575"/>
          <cell r="J575"/>
          <cell r="K575"/>
          <cell r="L575"/>
          <cell r="M575"/>
        </row>
        <row r="576">
          <cell r="B576">
            <v>0</v>
          </cell>
          <cell r="C576">
            <v>0</v>
          </cell>
          <cell r="D576">
            <v>0</v>
          </cell>
          <cell r="E576"/>
          <cell r="F576"/>
          <cell r="G576"/>
          <cell r="H576"/>
          <cell r="I576"/>
          <cell r="J576"/>
          <cell r="K576"/>
          <cell r="L576"/>
          <cell r="M576"/>
        </row>
        <row r="578">
          <cell r="B578">
            <v>53</v>
          </cell>
          <cell r="C578">
            <v>89</v>
          </cell>
          <cell r="D578">
            <v>67</v>
          </cell>
          <cell r="E578"/>
          <cell r="F578"/>
          <cell r="G578"/>
          <cell r="H578"/>
          <cell r="I578"/>
          <cell r="J578"/>
          <cell r="K578"/>
          <cell r="L578"/>
          <cell r="M578"/>
        </row>
        <row r="579">
          <cell r="B579">
            <v>0</v>
          </cell>
          <cell r="C579">
            <v>0</v>
          </cell>
          <cell r="D579">
            <v>0</v>
          </cell>
          <cell r="E579"/>
          <cell r="F579"/>
          <cell r="G579"/>
          <cell r="H579"/>
          <cell r="I579"/>
          <cell r="J579"/>
          <cell r="K579"/>
          <cell r="L579"/>
          <cell r="M579"/>
        </row>
        <row r="581">
          <cell r="B581">
            <v>152</v>
          </cell>
          <cell r="C581">
            <v>228</v>
          </cell>
          <cell r="D581">
            <v>258</v>
          </cell>
          <cell r="E581"/>
          <cell r="F581"/>
          <cell r="G581"/>
          <cell r="H581"/>
          <cell r="I581"/>
          <cell r="J581"/>
          <cell r="K581"/>
          <cell r="L581"/>
          <cell r="M581"/>
        </row>
        <row r="582">
          <cell r="B582">
            <v>0</v>
          </cell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</row>
        <row r="589">
          <cell r="B589">
            <v>1153</v>
          </cell>
          <cell r="C589">
            <v>1137</v>
          </cell>
          <cell r="D589">
            <v>1159</v>
          </cell>
          <cell r="E589"/>
          <cell r="F589"/>
          <cell r="G589"/>
          <cell r="H589"/>
          <cell r="I589"/>
          <cell r="J589"/>
          <cell r="K589"/>
          <cell r="L589"/>
          <cell r="M589"/>
        </row>
        <row r="590">
          <cell r="B590">
            <v>551</v>
          </cell>
          <cell r="C590">
            <v>476</v>
          </cell>
          <cell r="D590">
            <v>714</v>
          </cell>
          <cell r="E590"/>
          <cell r="F590"/>
          <cell r="G590"/>
          <cell r="H590"/>
          <cell r="I590"/>
          <cell r="J590"/>
          <cell r="K590"/>
          <cell r="L590"/>
          <cell r="M590"/>
        </row>
        <row r="591">
          <cell r="B591">
            <v>286</v>
          </cell>
          <cell r="C591">
            <v>339</v>
          </cell>
          <cell r="D591">
            <v>950</v>
          </cell>
          <cell r="E591"/>
          <cell r="F591"/>
          <cell r="G591"/>
          <cell r="H591"/>
          <cell r="I591"/>
          <cell r="J591"/>
          <cell r="K591"/>
          <cell r="L591"/>
          <cell r="M591"/>
        </row>
        <row r="592">
          <cell r="B592">
            <v>20</v>
          </cell>
          <cell r="C592">
            <v>31</v>
          </cell>
          <cell r="D592">
            <v>27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/>
          <cell r="H593"/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5">
          <cell r="B595">
            <v>158</v>
          </cell>
          <cell r="C595">
            <v>221</v>
          </cell>
          <cell r="D595">
            <v>265</v>
          </cell>
          <cell r="E595"/>
          <cell r="F595"/>
          <cell r="G595"/>
          <cell r="H595"/>
          <cell r="I595"/>
          <cell r="J595"/>
          <cell r="K595"/>
          <cell r="L595"/>
          <cell r="M595"/>
        </row>
        <row r="596">
          <cell r="B596">
            <v>207</v>
          </cell>
          <cell r="C596">
            <v>270</v>
          </cell>
          <cell r="D596">
            <v>221</v>
          </cell>
          <cell r="E596"/>
          <cell r="F596"/>
          <cell r="G596"/>
          <cell r="H596"/>
          <cell r="I596"/>
          <cell r="J596"/>
          <cell r="K596"/>
          <cell r="L596"/>
          <cell r="M596"/>
        </row>
        <row r="597">
          <cell r="B597">
            <v>83</v>
          </cell>
          <cell r="C597">
            <v>72</v>
          </cell>
          <cell r="D597">
            <v>107</v>
          </cell>
          <cell r="E597"/>
          <cell r="F597"/>
          <cell r="G597"/>
          <cell r="H597"/>
          <cell r="I597"/>
          <cell r="J597"/>
          <cell r="K597"/>
          <cell r="L597"/>
          <cell r="M597"/>
        </row>
        <row r="599">
          <cell r="B599">
            <v>152</v>
          </cell>
          <cell r="C599">
            <v>228</v>
          </cell>
          <cell r="D599">
            <v>258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5">
          <cell r="B605">
            <v>240</v>
          </cell>
          <cell r="C605">
            <v>318</v>
          </cell>
          <cell r="D605">
            <v>486</v>
          </cell>
          <cell r="E605"/>
          <cell r="F605"/>
          <cell r="G605"/>
          <cell r="H605"/>
          <cell r="I605"/>
          <cell r="J605"/>
          <cell r="K605"/>
          <cell r="L605"/>
          <cell r="M605"/>
        </row>
        <row r="606">
          <cell r="B606">
            <v>333</v>
          </cell>
          <cell r="C606">
            <v>227</v>
          </cell>
          <cell r="D606">
            <v>377</v>
          </cell>
          <cell r="E606"/>
          <cell r="F606"/>
          <cell r="G606"/>
          <cell r="H606"/>
          <cell r="I606"/>
          <cell r="J606"/>
          <cell r="K606"/>
          <cell r="L606"/>
          <cell r="M606"/>
        </row>
        <row r="607">
          <cell r="B607">
            <v>0</v>
          </cell>
          <cell r="C607">
            <v>0</v>
          </cell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</row>
        <row r="608">
          <cell r="B608">
            <v>29</v>
          </cell>
          <cell r="C608">
            <v>42</v>
          </cell>
          <cell r="D608">
            <v>47</v>
          </cell>
          <cell r="E608"/>
          <cell r="F608"/>
          <cell r="G608"/>
          <cell r="H608"/>
          <cell r="I608"/>
          <cell r="J608"/>
          <cell r="K608"/>
          <cell r="L608"/>
          <cell r="M608"/>
        </row>
        <row r="609">
          <cell r="B609">
            <v>7</v>
          </cell>
          <cell r="C609">
            <v>2</v>
          </cell>
          <cell r="D609">
            <v>6</v>
          </cell>
          <cell r="E609"/>
          <cell r="F609"/>
          <cell r="G609"/>
          <cell r="H609"/>
          <cell r="I609"/>
          <cell r="J609"/>
          <cell r="K609"/>
          <cell r="L609"/>
          <cell r="M609"/>
        </row>
        <row r="610">
          <cell r="B610">
            <v>131</v>
          </cell>
          <cell r="C610">
            <v>243</v>
          </cell>
          <cell r="D610">
            <v>195</v>
          </cell>
          <cell r="E610"/>
          <cell r="F610"/>
          <cell r="G610"/>
          <cell r="H610"/>
          <cell r="I610"/>
          <cell r="J610"/>
          <cell r="K610"/>
          <cell r="L610"/>
          <cell r="M610"/>
        </row>
        <row r="616">
          <cell r="B616">
            <v>232867</v>
          </cell>
          <cell r="C616">
            <v>242382</v>
          </cell>
          <cell r="D616">
            <v>235484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22">
          <cell r="B622">
            <v>19367</v>
          </cell>
          <cell r="C622">
            <v>19525</v>
          </cell>
          <cell r="D622">
            <v>19495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6" tint="0.59999389629810485"/>
    <pageSetUpPr fitToPage="1"/>
  </sheetPr>
  <dimension ref="A2:C16"/>
  <sheetViews>
    <sheetView workbookViewId="0">
      <selection activeCell="E2" sqref="E2"/>
    </sheetView>
  </sheetViews>
  <sheetFormatPr defaultRowHeight="15" x14ac:dyDescent="0.25"/>
  <cols>
    <col min="2" max="2" width="9.5703125" style="1" customWidth="1"/>
  </cols>
  <sheetData>
    <row r="2" spans="1:3" ht="18.75" x14ac:dyDescent="0.3">
      <c r="B2" s="16"/>
      <c r="C2" s="17"/>
    </row>
    <row r="3" spans="1:3" ht="23.25" x14ac:dyDescent="0.3">
      <c r="B3" s="46" t="s">
        <v>14</v>
      </c>
      <c r="C3" s="17"/>
    </row>
    <row r="4" spans="1:3" ht="23.25" x14ac:dyDescent="0.25">
      <c r="B4" s="46"/>
    </row>
    <row r="5" spans="1:3" ht="21" customHeight="1" x14ac:dyDescent="0.25">
      <c r="A5" s="39"/>
      <c r="B5" s="47"/>
      <c r="C5" s="39"/>
    </row>
    <row r="6" spans="1:3" ht="24.95" customHeight="1" x14ac:dyDescent="0.25">
      <c r="B6" s="48" t="s">
        <v>15</v>
      </c>
    </row>
    <row r="7" spans="1:3" ht="24.95" customHeight="1" x14ac:dyDescent="0.25">
      <c r="B7" s="48" t="s">
        <v>40</v>
      </c>
    </row>
    <row r="8" spans="1:3" ht="24.95" customHeight="1" x14ac:dyDescent="0.25">
      <c r="B8" s="48" t="s">
        <v>17</v>
      </c>
    </row>
    <row r="9" spans="1:3" ht="24.95" customHeight="1" x14ac:dyDescent="0.25">
      <c r="B9" s="48" t="s">
        <v>16</v>
      </c>
    </row>
    <row r="10" spans="1:3" ht="18.75" customHeight="1" x14ac:dyDescent="0.25">
      <c r="B10" s="48" t="s">
        <v>34</v>
      </c>
    </row>
    <row r="11" spans="1:3" ht="18.75" customHeight="1" x14ac:dyDescent="0.25">
      <c r="B11" s="3"/>
    </row>
    <row r="12" spans="1:3" ht="18.75" customHeight="1" x14ac:dyDescent="0.25">
      <c r="B12" s="3"/>
    </row>
    <row r="13" spans="1:3" ht="18.75" customHeight="1" x14ac:dyDescent="0.25">
      <c r="B13" s="3"/>
    </row>
    <row r="14" spans="1:3" ht="18.75" customHeight="1" x14ac:dyDescent="0.25">
      <c r="B14" s="3"/>
    </row>
    <row r="15" spans="1:3" ht="18.75" customHeight="1" x14ac:dyDescent="0.25">
      <c r="B15" s="3"/>
    </row>
    <row r="16" spans="1:3" ht="18.75" customHeight="1" x14ac:dyDescent="0.25">
      <c r="B16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B3:T29"/>
  <sheetViews>
    <sheetView workbookViewId="0">
      <selection activeCell="D7" sqref="D7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3" spans="2:20" ht="23.25" x14ac:dyDescent="0.25">
      <c r="B3" s="46" t="s">
        <v>35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20" ht="18.75" x14ac:dyDescent="0.25">
      <c r="B4" s="1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6" spans="2:20" ht="21" x14ac:dyDescent="0.25">
      <c r="B6" s="6"/>
      <c r="C6" s="7" t="s">
        <v>19</v>
      </c>
      <c r="D6" s="40">
        <v>2019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/>
      <c r="Q6" s="21"/>
      <c r="R6" s="39"/>
    </row>
    <row r="7" spans="2:20" s="1" customFormat="1" ht="19.5" customHeight="1" x14ac:dyDescent="0.25">
      <c r="B7" s="12"/>
      <c r="C7" s="11"/>
      <c r="D7" s="4" t="s">
        <v>0</v>
      </c>
      <c r="E7" s="4" t="s">
        <v>1</v>
      </c>
      <c r="F7" s="4" t="s">
        <v>2</v>
      </c>
      <c r="G7" s="4" t="s">
        <v>3</v>
      </c>
      <c r="H7" s="4" t="s">
        <v>4</v>
      </c>
      <c r="I7" s="4" t="s">
        <v>5</v>
      </c>
      <c r="J7" s="38" t="s">
        <v>6</v>
      </c>
      <c r="K7" s="4" t="s">
        <v>7</v>
      </c>
      <c r="L7" s="4" t="s">
        <v>8</v>
      </c>
      <c r="M7" s="4" t="s">
        <v>9</v>
      </c>
      <c r="N7" s="4" t="s">
        <v>10</v>
      </c>
      <c r="O7" s="4" t="s">
        <v>11</v>
      </c>
      <c r="P7" s="5" t="s">
        <v>18</v>
      </c>
      <c r="Q7" s="2"/>
    </row>
    <row r="8" spans="2:20" s="1" customFormat="1" ht="19.5" customHeight="1" x14ac:dyDescent="0.25">
      <c r="B8" s="9" t="s">
        <v>12</v>
      </c>
      <c r="C8" s="8"/>
      <c r="D8" s="19">
        <f>+D11+D14+D17+D20+D23+D26</f>
        <v>2663</v>
      </c>
      <c r="E8" s="19">
        <f t="shared" ref="E8:O8" si="0">+E11+E14+E17+E20+E23+E26</f>
        <v>2863</v>
      </c>
      <c r="F8" s="19">
        <f t="shared" si="0"/>
        <v>3768</v>
      </c>
      <c r="G8" s="19">
        <f t="shared" si="0"/>
        <v>0</v>
      </c>
      <c r="H8" s="19">
        <f t="shared" si="0"/>
        <v>0</v>
      </c>
      <c r="I8" s="19">
        <f t="shared" si="0"/>
        <v>0</v>
      </c>
      <c r="J8" s="19">
        <f t="shared" si="0"/>
        <v>0</v>
      </c>
      <c r="K8" s="19">
        <f t="shared" si="0"/>
        <v>0</v>
      </c>
      <c r="L8" s="19">
        <f t="shared" si="0"/>
        <v>0</v>
      </c>
      <c r="M8" s="19">
        <f t="shared" si="0"/>
        <v>0</v>
      </c>
      <c r="N8" s="19">
        <f>+N11+N14+N17+N20+N23+N26</f>
        <v>0</v>
      </c>
      <c r="O8" s="19">
        <f t="shared" si="0"/>
        <v>0</v>
      </c>
      <c r="P8" s="45">
        <f t="shared" ref="P8:P28" si="1">SUM(D8:O8)</f>
        <v>9294</v>
      </c>
      <c r="Q8" s="25"/>
      <c r="R8" s="43"/>
      <c r="S8" s="43"/>
      <c r="T8" s="43"/>
    </row>
    <row r="9" spans="2:20" s="1" customFormat="1" ht="19.5" customHeight="1" x14ac:dyDescent="0.25">
      <c r="B9" s="13"/>
      <c r="C9" s="14" t="s">
        <v>20</v>
      </c>
      <c r="D9" s="20">
        <f>+D12+D15+D18+D21+D24+D27</f>
        <v>2637</v>
      </c>
      <c r="E9" s="20">
        <f t="shared" ref="E9:O9" si="2">+E12+E15+E18+E21+E24+E27</f>
        <v>2857</v>
      </c>
      <c r="F9" s="20">
        <f t="shared" si="2"/>
        <v>3766</v>
      </c>
      <c r="G9" s="20">
        <f t="shared" si="2"/>
        <v>0</v>
      </c>
      <c r="H9" s="20">
        <f t="shared" si="2"/>
        <v>0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>+N12+N15+N18+N21+N24+N27</f>
        <v>0</v>
      </c>
      <c r="O9" s="20">
        <f t="shared" si="2"/>
        <v>0</v>
      </c>
      <c r="P9" s="20">
        <f t="shared" si="1"/>
        <v>9260</v>
      </c>
      <c r="Q9" s="25"/>
    </row>
    <row r="10" spans="2:20" s="1" customFormat="1" ht="19.5" customHeight="1" x14ac:dyDescent="0.25">
      <c r="B10" s="13"/>
      <c r="C10" s="14" t="s">
        <v>21</v>
      </c>
      <c r="D10" s="20">
        <f>+D13+D16+D19+D22+D25+D28</f>
        <v>26</v>
      </c>
      <c r="E10" s="20">
        <f t="shared" ref="E10:O10" si="3">+E13+E16+E19+E22+E25+E28</f>
        <v>6</v>
      </c>
      <c r="F10" s="20">
        <f t="shared" si="3"/>
        <v>2</v>
      </c>
      <c r="G10" s="20">
        <f t="shared" si="3"/>
        <v>0</v>
      </c>
      <c r="H10" s="20">
        <f t="shared" si="3"/>
        <v>0</v>
      </c>
      <c r="I10" s="20">
        <f t="shared" si="3"/>
        <v>0</v>
      </c>
      <c r="J10" s="20">
        <f t="shared" si="3"/>
        <v>0</v>
      </c>
      <c r="K10" s="20">
        <f t="shared" si="3"/>
        <v>0</v>
      </c>
      <c r="L10" s="20">
        <f t="shared" si="3"/>
        <v>0</v>
      </c>
      <c r="M10" s="20">
        <f t="shared" si="3"/>
        <v>0</v>
      </c>
      <c r="N10" s="20">
        <f>+N13+N16+N19+N22+N25+N28</f>
        <v>0</v>
      </c>
      <c r="O10" s="20">
        <f t="shared" si="3"/>
        <v>0</v>
      </c>
      <c r="P10" s="20">
        <f t="shared" si="1"/>
        <v>34</v>
      </c>
      <c r="Q10" s="25"/>
    </row>
    <row r="11" spans="2:20" s="1" customFormat="1" ht="19.5" customHeight="1" x14ac:dyDescent="0.25">
      <c r="B11" s="13" t="s">
        <v>22</v>
      </c>
      <c r="C11" s="14"/>
      <c r="D11" s="20">
        <f>+D12+D13</f>
        <v>1990</v>
      </c>
      <c r="E11" s="20">
        <f t="shared" ref="E11:O11" si="4">+E12+E13</f>
        <v>1952</v>
      </c>
      <c r="F11" s="20">
        <f t="shared" si="4"/>
        <v>2823</v>
      </c>
      <c r="G11" s="20">
        <f t="shared" si="4"/>
        <v>0</v>
      </c>
      <c r="H11" s="20">
        <f t="shared" si="4"/>
        <v>0</v>
      </c>
      <c r="I11" s="20">
        <f t="shared" si="4"/>
        <v>0</v>
      </c>
      <c r="J11" s="20">
        <f t="shared" si="4"/>
        <v>0</v>
      </c>
      <c r="K11" s="20">
        <f t="shared" si="4"/>
        <v>0</v>
      </c>
      <c r="L11" s="20">
        <f t="shared" si="4"/>
        <v>0</v>
      </c>
      <c r="M11" s="20">
        <f t="shared" si="4"/>
        <v>0</v>
      </c>
      <c r="N11" s="20">
        <f t="shared" si="4"/>
        <v>0</v>
      </c>
      <c r="O11" s="20">
        <f t="shared" si="4"/>
        <v>0</v>
      </c>
      <c r="P11" s="20">
        <f t="shared" si="1"/>
        <v>6765</v>
      </c>
      <c r="Q11" s="25"/>
    </row>
    <row r="12" spans="2:20" s="1" customFormat="1" ht="19.5" customHeight="1" x14ac:dyDescent="0.25">
      <c r="B12" s="13"/>
      <c r="C12" s="14" t="s">
        <v>20</v>
      </c>
      <c r="D12" s="23">
        <f>+[1]ZZ!B566</f>
        <v>1964</v>
      </c>
      <c r="E12" s="23">
        <f>+[1]ZZ!C566</f>
        <v>1946</v>
      </c>
      <c r="F12" s="23">
        <f>+[1]ZZ!D566</f>
        <v>2821</v>
      </c>
      <c r="G12" s="23">
        <f>+[1]ZZ!E566</f>
        <v>0</v>
      </c>
      <c r="H12" s="23">
        <f>+[1]ZZ!F566</f>
        <v>0</v>
      </c>
      <c r="I12" s="23">
        <f>+[1]ZZ!G566</f>
        <v>0</v>
      </c>
      <c r="J12" s="23">
        <f>+[1]ZZ!H566</f>
        <v>0</v>
      </c>
      <c r="K12" s="23">
        <f>+[1]ZZ!I566</f>
        <v>0</v>
      </c>
      <c r="L12" s="23">
        <f>+[1]ZZ!J566</f>
        <v>0</v>
      </c>
      <c r="M12" s="23">
        <f>+[1]ZZ!K566</f>
        <v>0</v>
      </c>
      <c r="N12" s="23">
        <f>+[1]ZZ!L566</f>
        <v>0</v>
      </c>
      <c r="O12" s="23">
        <f>+[1]ZZ!M566</f>
        <v>0</v>
      </c>
      <c r="P12" s="23">
        <f t="shared" si="1"/>
        <v>6731</v>
      </c>
      <c r="Q12" s="24"/>
    </row>
    <row r="13" spans="2:20" s="1" customFormat="1" ht="19.5" customHeight="1" x14ac:dyDescent="0.25">
      <c r="B13" s="13"/>
      <c r="C13" s="14" t="s">
        <v>21</v>
      </c>
      <c r="D13" s="23">
        <f>+[1]ZZ!B567</f>
        <v>26</v>
      </c>
      <c r="E13" s="23">
        <f>+[1]ZZ!C567</f>
        <v>6</v>
      </c>
      <c r="F13" s="23">
        <f>+[1]ZZ!D567</f>
        <v>2</v>
      </c>
      <c r="G13" s="23">
        <f>+[1]ZZ!E567</f>
        <v>0</v>
      </c>
      <c r="H13" s="23">
        <f>+[1]ZZ!F567</f>
        <v>0</v>
      </c>
      <c r="I13" s="23">
        <f>+[1]ZZ!G567</f>
        <v>0</v>
      </c>
      <c r="J13" s="23">
        <f>+[1]ZZ!H567</f>
        <v>0</v>
      </c>
      <c r="K13" s="23">
        <f>+[1]ZZ!I567</f>
        <v>0</v>
      </c>
      <c r="L13" s="23">
        <f>+[1]ZZ!J567</f>
        <v>0</v>
      </c>
      <c r="M13" s="23">
        <f>+[1]ZZ!K567</f>
        <v>0</v>
      </c>
      <c r="N13" s="23">
        <f>+[1]ZZ!L567</f>
        <v>0</v>
      </c>
      <c r="O13" s="23">
        <f>+[1]ZZ!M567</f>
        <v>0</v>
      </c>
      <c r="P13" s="23">
        <f t="shared" si="1"/>
        <v>34</v>
      </c>
      <c r="Q13" s="24"/>
    </row>
    <row r="14" spans="2:20" s="1" customFormat="1" ht="19.5" customHeight="1" x14ac:dyDescent="0.25">
      <c r="B14" s="13" t="s">
        <v>23</v>
      </c>
      <c r="C14" s="14"/>
      <c r="D14" s="20">
        <f>+D15+D16</f>
        <v>20</v>
      </c>
      <c r="E14" s="20">
        <f t="shared" ref="E14:O14" si="5">+E15+E16</f>
        <v>31</v>
      </c>
      <c r="F14" s="20">
        <f t="shared" si="5"/>
        <v>27</v>
      </c>
      <c r="G14" s="20">
        <f t="shared" si="5"/>
        <v>0</v>
      </c>
      <c r="H14" s="20">
        <f t="shared" si="5"/>
        <v>0</v>
      </c>
      <c r="I14" s="20">
        <f t="shared" si="5"/>
        <v>0</v>
      </c>
      <c r="J14" s="20">
        <f t="shared" si="5"/>
        <v>0</v>
      </c>
      <c r="K14" s="20">
        <f t="shared" si="5"/>
        <v>0</v>
      </c>
      <c r="L14" s="20">
        <f t="shared" si="5"/>
        <v>0</v>
      </c>
      <c r="M14" s="20">
        <f t="shared" si="5"/>
        <v>0</v>
      </c>
      <c r="N14" s="20">
        <f t="shared" si="5"/>
        <v>0</v>
      </c>
      <c r="O14" s="20">
        <f t="shared" si="5"/>
        <v>0</v>
      </c>
      <c r="P14" s="20">
        <f t="shared" si="1"/>
        <v>78</v>
      </c>
      <c r="Q14" s="25"/>
      <c r="R14" s="43"/>
      <c r="S14" s="43"/>
      <c r="T14" s="43"/>
    </row>
    <row r="15" spans="2:20" s="1" customFormat="1" ht="19.5" customHeight="1" x14ac:dyDescent="0.25">
      <c r="B15" s="15"/>
      <c r="C15" s="14" t="s">
        <v>24</v>
      </c>
      <c r="D15" s="23">
        <f>+[1]ZZ!B569</f>
        <v>20</v>
      </c>
      <c r="E15" s="23">
        <f>+[1]ZZ!C569</f>
        <v>31</v>
      </c>
      <c r="F15" s="23">
        <f>+[1]ZZ!D569</f>
        <v>27</v>
      </c>
      <c r="G15" s="23">
        <f>+[1]ZZ!E569</f>
        <v>0</v>
      </c>
      <c r="H15" s="23">
        <f>+[1]ZZ!F569</f>
        <v>0</v>
      </c>
      <c r="I15" s="23">
        <f>+[1]ZZ!G569</f>
        <v>0</v>
      </c>
      <c r="J15" s="23">
        <f>+[1]ZZ!H569</f>
        <v>0</v>
      </c>
      <c r="K15" s="23">
        <f>+[1]ZZ!I569</f>
        <v>0</v>
      </c>
      <c r="L15" s="23">
        <f>+[1]ZZ!J569</f>
        <v>0</v>
      </c>
      <c r="M15" s="23">
        <f>+[1]ZZ!K569</f>
        <v>0</v>
      </c>
      <c r="N15" s="23">
        <f>+[1]ZZ!L569</f>
        <v>0</v>
      </c>
      <c r="O15" s="23">
        <f>+[1]ZZ!M569</f>
        <v>0</v>
      </c>
      <c r="P15" s="23">
        <f t="shared" si="1"/>
        <v>78</v>
      </c>
      <c r="Q15" s="24"/>
    </row>
    <row r="16" spans="2:20" s="1" customFormat="1" ht="19.5" customHeight="1" x14ac:dyDescent="0.25">
      <c r="B16" s="13"/>
      <c r="C16" s="14" t="s">
        <v>21</v>
      </c>
      <c r="D16" s="23">
        <f>+[1]ZZ!B570</f>
        <v>0</v>
      </c>
      <c r="E16" s="23">
        <f>+[1]ZZ!C570</f>
        <v>0</v>
      </c>
      <c r="F16" s="23">
        <f>+[1]ZZ!D570</f>
        <v>0</v>
      </c>
      <c r="G16" s="23">
        <f>+[1]ZZ!E570</f>
        <v>0</v>
      </c>
      <c r="H16" s="23">
        <f>+[1]ZZ!F570</f>
        <v>0</v>
      </c>
      <c r="I16" s="23">
        <f>+[1]ZZ!G570</f>
        <v>0</v>
      </c>
      <c r="J16" s="23">
        <f>+[1]ZZ!H570</f>
        <v>0</v>
      </c>
      <c r="K16" s="23">
        <f>+[1]ZZ!I570</f>
        <v>0</v>
      </c>
      <c r="L16" s="23">
        <f>+[1]ZZ!J570</f>
        <v>0</v>
      </c>
      <c r="M16" s="23">
        <f>+[1]ZZ!K570</f>
        <v>0</v>
      </c>
      <c r="N16" s="23">
        <f>+[1]ZZ!L570</f>
        <v>0</v>
      </c>
      <c r="O16" s="23">
        <f>+[1]ZZ!M570</f>
        <v>0</v>
      </c>
      <c r="P16" s="23">
        <f t="shared" si="1"/>
        <v>0</v>
      </c>
      <c r="Q16" s="24"/>
    </row>
    <row r="17" spans="2:20" s="1" customFormat="1" ht="19.5" customHeight="1" x14ac:dyDescent="0.25">
      <c r="B17" s="13" t="s">
        <v>25</v>
      </c>
      <c r="C17" s="14"/>
      <c r="D17" s="20">
        <f>+D18+D19</f>
        <v>0</v>
      </c>
      <c r="E17" s="20">
        <f t="shared" ref="E17:O17" si="6">+E18+E19</f>
        <v>0</v>
      </c>
      <c r="F17" s="20">
        <f t="shared" si="6"/>
        <v>0</v>
      </c>
      <c r="G17" s="20">
        <f t="shared" si="6"/>
        <v>0</v>
      </c>
      <c r="H17" s="20">
        <f t="shared" si="6"/>
        <v>0</v>
      </c>
      <c r="I17" s="20">
        <f t="shared" si="6"/>
        <v>0</v>
      </c>
      <c r="J17" s="20">
        <f t="shared" si="6"/>
        <v>0</v>
      </c>
      <c r="K17" s="20">
        <f t="shared" si="6"/>
        <v>0</v>
      </c>
      <c r="L17" s="20">
        <f t="shared" si="6"/>
        <v>0</v>
      </c>
      <c r="M17" s="20">
        <f t="shared" si="6"/>
        <v>0</v>
      </c>
      <c r="N17" s="20">
        <f t="shared" si="6"/>
        <v>0</v>
      </c>
      <c r="O17" s="20">
        <f t="shared" si="6"/>
        <v>0</v>
      </c>
      <c r="P17" s="20">
        <f t="shared" si="1"/>
        <v>0</v>
      </c>
      <c r="Q17" s="25"/>
      <c r="R17" s="43"/>
      <c r="S17" s="43"/>
      <c r="T17" s="43"/>
    </row>
    <row r="18" spans="2:20" s="1" customFormat="1" ht="19.5" customHeight="1" x14ac:dyDescent="0.25">
      <c r="B18" s="15"/>
      <c r="C18" s="14" t="s">
        <v>20</v>
      </c>
      <c r="D18" s="23">
        <f>+[1]ZZ!B572</f>
        <v>0</v>
      </c>
      <c r="E18" s="23">
        <f>+[1]ZZ!C572</f>
        <v>0</v>
      </c>
      <c r="F18" s="23">
        <f>+[1]ZZ!D572</f>
        <v>0</v>
      </c>
      <c r="G18" s="23">
        <f>+[1]ZZ!E572</f>
        <v>0</v>
      </c>
      <c r="H18" s="23">
        <f>+[1]ZZ!F572</f>
        <v>0</v>
      </c>
      <c r="I18" s="23">
        <f>+[1]ZZ!G572</f>
        <v>0</v>
      </c>
      <c r="J18" s="23">
        <f>+[1]ZZ!H572</f>
        <v>0</v>
      </c>
      <c r="K18" s="23">
        <f>+[1]ZZ!I572</f>
        <v>0</v>
      </c>
      <c r="L18" s="23">
        <f>+[1]ZZ!J572</f>
        <v>0</v>
      </c>
      <c r="M18" s="23">
        <f>+[1]ZZ!K572</f>
        <v>0</v>
      </c>
      <c r="N18" s="23">
        <f>+[1]ZZ!L572</f>
        <v>0</v>
      </c>
      <c r="O18" s="23">
        <f>+[1]ZZ!M572</f>
        <v>0</v>
      </c>
      <c r="P18" s="23">
        <f t="shared" si="1"/>
        <v>0</v>
      </c>
      <c r="Q18" s="24"/>
    </row>
    <row r="19" spans="2:20" s="1" customFormat="1" ht="19.5" customHeight="1" x14ac:dyDescent="0.25">
      <c r="B19" s="15"/>
      <c r="C19" s="14" t="s">
        <v>21</v>
      </c>
      <c r="D19" s="23">
        <f>+[1]ZZ!B573</f>
        <v>0</v>
      </c>
      <c r="E19" s="23">
        <f>+[1]ZZ!C573</f>
        <v>0</v>
      </c>
      <c r="F19" s="23">
        <f>+[1]ZZ!D573</f>
        <v>0</v>
      </c>
      <c r="G19" s="23">
        <f>+[1]ZZ!E573</f>
        <v>0</v>
      </c>
      <c r="H19" s="23">
        <f>+[1]ZZ!F573</f>
        <v>0</v>
      </c>
      <c r="I19" s="23">
        <f>+[1]ZZ!G573</f>
        <v>0</v>
      </c>
      <c r="J19" s="23">
        <f>+[1]ZZ!H573</f>
        <v>0</v>
      </c>
      <c r="K19" s="23">
        <f>+[1]ZZ!I573</f>
        <v>0</v>
      </c>
      <c r="L19" s="23">
        <f>+[1]ZZ!J573</f>
        <v>0</v>
      </c>
      <c r="M19" s="23">
        <f>+[1]ZZ!K573</f>
        <v>0</v>
      </c>
      <c r="N19" s="23">
        <f>+[1]ZZ!L573</f>
        <v>0</v>
      </c>
      <c r="O19" s="23">
        <f>+[1]ZZ!M573</f>
        <v>0</v>
      </c>
      <c r="P19" s="23">
        <f t="shared" si="1"/>
        <v>0</v>
      </c>
      <c r="Q19" s="24"/>
    </row>
    <row r="20" spans="2:20" s="1" customFormat="1" ht="19.5" customHeight="1" x14ac:dyDescent="0.25">
      <c r="B20" s="13" t="s">
        <v>29</v>
      </c>
      <c r="C20" s="14"/>
      <c r="D20" s="20">
        <f>+D21+D22</f>
        <v>448</v>
      </c>
      <c r="E20" s="20">
        <f t="shared" ref="E20:O20" si="7">+E21+E22</f>
        <v>563</v>
      </c>
      <c r="F20" s="20">
        <f t="shared" si="7"/>
        <v>593</v>
      </c>
      <c r="G20" s="20">
        <f t="shared" si="7"/>
        <v>0</v>
      </c>
      <c r="H20" s="51">
        <f t="shared" si="7"/>
        <v>0</v>
      </c>
      <c r="I20" s="20">
        <f t="shared" si="7"/>
        <v>0</v>
      </c>
      <c r="J20" s="20">
        <f t="shared" si="7"/>
        <v>0</v>
      </c>
      <c r="K20" s="20">
        <f t="shared" si="7"/>
        <v>0</v>
      </c>
      <c r="L20" s="20">
        <f t="shared" si="7"/>
        <v>0</v>
      </c>
      <c r="M20" s="20">
        <f t="shared" si="7"/>
        <v>0</v>
      </c>
      <c r="N20" s="20">
        <f t="shared" si="7"/>
        <v>0</v>
      </c>
      <c r="O20" s="20">
        <f t="shared" si="7"/>
        <v>0</v>
      </c>
      <c r="P20" s="20">
        <f t="shared" si="1"/>
        <v>1604</v>
      </c>
      <c r="Q20" s="25"/>
      <c r="R20" s="43"/>
      <c r="S20" s="43"/>
      <c r="T20" s="43"/>
    </row>
    <row r="21" spans="2:20" s="1" customFormat="1" ht="19.5" customHeight="1" x14ac:dyDescent="0.25">
      <c r="B21" s="15"/>
      <c r="C21" s="14" t="s">
        <v>20</v>
      </c>
      <c r="D21" s="23">
        <f>+[1]ZZ!B575</f>
        <v>448</v>
      </c>
      <c r="E21" s="23">
        <f>+[1]ZZ!C575</f>
        <v>563</v>
      </c>
      <c r="F21" s="23">
        <f>+[1]ZZ!D575</f>
        <v>593</v>
      </c>
      <c r="G21" s="23">
        <f>+[1]ZZ!E575</f>
        <v>0</v>
      </c>
      <c r="H21" s="23">
        <f>+[1]ZZ!F575</f>
        <v>0</v>
      </c>
      <c r="I21" s="23">
        <f>+[1]ZZ!G575</f>
        <v>0</v>
      </c>
      <c r="J21" s="23">
        <f>+[1]ZZ!H575</f>
        <v>0</v>
      </c>
      <c r="K21" s="23">
        <f>+[1]ZZ!I575</f>
        <v>0</v>
      </c>
      <c r="L21" s="23">
        <f>+[1]ZZ!J575</f>
        <v>0</v>
      </c>
      <c r="M21" s="23">
        <f>+[1]ZZ!K575</f>
        <v>0</v>
      </c>
      <c r="N21" s="23">
        <f>+[1]ZZ!L575</f>
        <v>0</v>
      </c>
      <c r="O21" s="23">
        <f>+[1]ZZ!M575</f>
        <v>0</v>
      </c>
      <c r="P21" s="23">
        <f t="shared" si="1"/>
        <v>1604</v>
      </c>
      <c r="Q21" s="24"/>
    </row>
    <row r="22" spans="2:20" s="1" customFormat="1" ht="19.5" customHeight="1" x14ac:dyDescent="0.25">
      <c r="B22" s="15"/>
      <c r="C22" s="14" t="s">
        <v>21</v>
      </c>
      <c r="D22" s="23">
        <f>+[1]ZZ!B576</f>
        <v>0</v>
      </c>
      <c r="E22" s="23">
        <f>+[1]ZZ!C576</f>
        <v>0</v>
      </c>
      <c r="F22" s="23">
        <f>+[1]ZZ!D576</f>
        <v>0</v>
      </c>
      <c r="G22" s="23">
        <f>+[1]ZZ!E576</f>
        <v>0</v>
      </c>
      <c r="H22" s="23">
        <f>+[1]ZZ!F576</f>
        <v>0</v>
      </c>
      <c r="I22" s="23">
        <f>+[1]ZZ!G576</f>
        <v>0</v>
      </c>
      <c r="J22" s="23">
        <f>+[1]ZZ!H576</f>
        <v>0</v>
      </c>
      <c r="K22" s="23">
        <f>+[1]ZZ!I576</f>
        <v>0</v>
      </c>
      <c r="L22" s="23">
        <f>+[1]ZZ!J576</f>
        <v>0</v>
      </c>
      <c r="M22" s="23">
        <f>+[1]ZZ!K576</f>
        <v>0</v>
      </c>
      <c r="N22" s="23">
        <f>+[1]ZZ!L576</f>
        <v>0</v>
      </c>
      <c r="O22" s="23">
        <f>+[1]ZZ!M576</f>
        <v>0</v>
      </c>
      <c r="P22" s="23">
        <f t="shared" si="1"/>
        <v>0</v>
      </c>
      <c r="Q22" s="24"/>
    </row>
    <row r="23" spans="2:20" s="1" customFormat="1" ht="19.5" customHeight="1" x14ac:dyDescent="0.25">
      <c r="B23" s="13" t="s">
        <v>47</v>
      </c>
      <c r="C23" s="14"/>
      <c r="D23" s="20">
        <f>+D24+D25</f>
        <v>53</v>
      </c>
      <c r="E23" s="20">
        <f t="shared" ref="E23:O23" si="8">+E24+E25</f>
        <v>89</v>
      </c>
      <c r="F23" s="20">
        <f t="shared" si="8"/>
        <v>67</v>
      </c>
      <c r="G23" s="20">
        <f t="shared" si="8"/>
        <v>0</v>
      </c>
      <c r="H23" s="20">
        <f t="shared" si="8"/>
        <v>0</v>
      </c>
      <c r="I23" s="20">
        <f t="shared" si="8"/>
        <v>0</v>
      </c>
      <c r="J23" s="20">
        <f t="shared" si="8"/>
        <v>0</v>
      </c>
      <c r="K23" s="20">
        <f t="shared" si="8"/>
        <v>0</v>
      </c>
      <c r="L23" s="20">
        <f t="shared" si="8"/>
        <v>0</v>
      </c>
      <c r="M23" s="20">
        <f t="shared" si="8"/>
        <v>0</v>
      </c>
      <c r="N23" s="20">
        <f t="shared" si="8"/>
        <v>0</v>
      </c>
      <c r="O23" s="20">
        <f t="shared" si="8"/>
        <v>0</v>
      </c>
      <c r="P23" s="20">
        <f t="shared" si="1"/>
        <v>209</v>
      </c>
      <c r="Q23" s="24"/>
    </row>
    <row r="24" spans="2:20" s="1" customFormat="1" ht="19.5" customHeight="1" x14ac:dyDescent="0.25">
      <c r="B24" s="15"/>
      <c r="C24" s="14" t="s">
        <v>20</v>
      </c>
      <c r="D24" s="23">
        <f>+[1]ZZ!B578</f>
        <v>53</v>
      </c>
      <c r="E24" s="23">
        <f>+[1]ZZ!C578</f>
        <v>89</v>
      </c>
      <c r="F24" s="23">
        <f>+[1]ZZ!D578</f>
        <v>67</v>
      </c>
      <c r="G24" s="23">
        <f>+[1]ZZ!E578</f>
        <v>0</v>
      </c>
      <c r="H24" s="23">
        <f>+[1]ZZ!F578</f>
        <v>0</v>
      </c>
      <c r="I24" s="23">
        <f>+[1]ZZ!G578</f>
        <v>0</v>
      </c>
      <c r="J24" s="23">
        <f>+[1]ZZ!H578</f>
        <v>0</v>
      </c>
      <c r="K24" s="23">
        <f>+[1]ZZ!I578</f>
        <v>0</v>
      </c>
      <c r="L24" s="23">
        <f>+[1]ZZ!J578</f>
        <v>0</v>
      </c>
      <c r="M24" s="23">
        <f>+[1]ZZ!K578</f>
        <v>0</v>
      </c>
      <c r="N24" s="23">
        <f>+[1]ZZ!L578</f>
        <v>0</v>
      </c>
      <c r="O24" s="23">
        <f>+[1]ZZ!M578</f>
        <v>0</v>
      </c>
      <c r="P24" s="23">
        <f t="shared" si="1"/>
        <v>209</v>
      </c>
      <c r="Q24" s="24"/>
    </row>
    <row r="25" spans="2:20" s="1" customFormat="1" ht="19.5" customHeight="1" x14ac:dyDescent="0.25">
      <c r="B25" s="15"/>
      <c r="C25" s="14" t="s">
        <v>21</v>
      </c>
      <c r="D25" s="23">
        <f>+[1]ZZ!B579</f>
        <v>0</v>
      </c>
      <c r="E25" s="23">
        <f>+[1]ZZ!C579</f>
        <v>0</v>
      </c>
      <c r="F25" s="23">
        <f>+[1]ZZ!D579</f>
        <v>0</v>
      </c>
      <c r="G25" s="23">
        <f>+[1]ZZ!E579</f>
        <v>0</v>
      </c>
      <c r="H25" s="23">
        <f>+[1]ZZ!F579</f>
        <v>0</v>
      </c>
      <c r="I25" s="23">
        <f>+[1]ZZ!G579</f>
        <v>0</v>
      </c>
      <c r="J25" s="23">
        <f>+[1]ZZ!H579</f>
        <v>0</v>
      </c>
      <c r="K25" s="23">
        <f>+[1]ZZ!I579</f>
        <v>0</v>
      </c>
      <c r="L25" s="23">
        <f>+[1]ZZ!J579</f>
        <v>0</v>
      </c>
      <c r="M25" s="23">
        <f>+[1]ZZ!K579</f>
        <v>0</v>
      </c>
      <c r="N25" s="23">
        <f>+[1]ZZ!L579</f>
        <v>0</v>
      </c>
      <c r="O25" s="23">
        <f>+[1]ZZ!M579</f>
        <v>0</v>
      </c>
      <c r="P25" s="23">
        <f t="shared" si="1"/>
        <v>0</v>
      </c>
      <c r="Q25" s="24"/>
    </row>
    <row r="26" spans="2:20" s="1" customFormat="1" ht="19.5" customHeight="1" x14ac:dyDescent="0.25">
      <c r="B26" s="13" t="s">
        <v>26</v>
      </c>
      <c r="C26" s="14"/>
      <c r="D26" s="20">
        <f>+D27+D28</f>
        <v>152</v>
      </c>
      <c r="E26" s="20">
        <f t="shared" ref="E26:O26" si="9">+E27+E28</f>
        <v>228</v>
      </c>
      <c r="F26" s="20">
        <f t="shared" si="9"/>
        <v>258</v>
      </c>
      <c r="G26" s="20">
        <f t="shared" si="9"/>
        <v>0</v>
      </c>
      <c r="H26" s="20">
        <f t="shared" si="9"/>
        <v>0</v>
      </c>
      <c r="I26" s="20">
        <f t="shared" si="9"/>
        <v>0</v>
      </c>
      <c r="J26" s="20">
        <f t="shared" si="9"/>
        <v>0</v>
      </c>
      <c r="K26" s="20">
        <f t="shared" si="9"/>
        <v>0</v>
      </c>
      <c r="L26" s="20">
        <f t="shared" si="9"/>
        <v>0</v>
      </c>
      <c r="M26" s="20">
        <f t="shared" si="9"/>
        <v>0</v>
      </c>
      <c r="N26" s="20">
        <f t="shared" si="9"/>
        <v>0</v>
      </c>
      <c r="O26" s="20">
        <f t="shared" si="9"/>
        <v>0</v>
      </c>
      <c r="P26" s="20">
        <f t="shared" si="1"/>
        <v>638</v>
      </c>
      <c r="Q26" s="25"/>
      <c r="R26" s="43"/>
      <c r="S26" s="43"/>
      <c r="T26" s="43"/>
    </row>
    <row r="27" spans="2:20" s="1" customFormat="1" ht="19.5" customHeight="1" x14ac:dyDescent="0.25">
      <c r="B27" s="15"/>
      <c r="C27" s="14" t="s">
        <v>20</v>
      </c>
      <c r="D27" s="23">
        <f>+[1]ZZ!B581</f>
        <v>152</v>
      </c>
      <c r="E27" s="23">
        <f>+[1]ZZ!C581</f>
        <v>228</v>
      </c>
      <c r="F27" s="23">
        <f>+[1]ZZ!D581</f>
        <v>258</v>
      </c>
      <c r="G27" s="23">
        <f>+[1]ZZ!E581</f>
        <v>0</v>
      </c>
      <c r="H27" s="23">
        <f>+[1]ZZ!F581</f>
        <v>0</v>
      </c>
      <c r="I27" s="23">
        <f>+[1]ZZ!G581</f>
        <v>0</v>
      </c>
      <c r="J27" s="23">
        <f>+[1]ZZ!H581</f>
        <v>0</v>
      </c>
      <c r="K27" s="23">
        <f>+[1]ZZ!I581</f>
        <v>0</v>
      </c>
      <c r="L27" s="23">
        <f>+[1]ZZ!J581</f>
        <v>0</v>
      </c>
      <c r="M27" s="23">
        <f>+[1]ZZ!K581</f>
        <v>0</v>
      </c>
      <c r="N27" s="23">
        <f>+[1]ZZ!L581</f>
        <v>0</v>
      </c>
      <c r="O27" s="23">
        <f>+[1]ZZ!M581</f>
        <v>0</v>
      </c>
      <c r="P27" s="23">
        <f t="shared" si="1"/>
        <v>638</v>
      </c>
      <c r="Q27" s="24"/>
    </row>
    <row r="28" spans="2:20" s="1" customFormat="1" ht="19.5" customHeight="1" x14ac:dyDescent="0.25">
      <c r="B28" s="10"/>
      <c r="C28" s="11" t="s">
        <v>21</v>
      </c>
      <c r="D28" s="26">
        <f>+[1]ZZ!B582</f>
        <v>0</v>
      </c>
      <c r="E28" s="26">
        <f>+[1]ZZ!C582</f>
        <v>0</v>
      </c>
      <c r="F28" s="26">
        <f>+[1]ZZ!D582</f>
        <v>0</v>
      </c>
      <c r="G28" s="26">
        <f>+[1]ZZ!E582</f>
        <v>0</v>
      </c>
      <c r="H28" s="26">
        <f>+[1]ZZ!F582</f>
        <v>0</v>
      </c>
      <c r="I28" s="26">
        <f>+[1]ZZ!G582</f>
        <v>0</v>
      </c>
      <c r="J28" s="26">
        <f>+[1]ZZ!H582</f>
        <v>0</v>
      </c>
      <c r="K28" s="26">
        <f>+[1]ZZ!I582</f>
        <v>0</v>
      </c>
      <c r="L28" s="26">
        <f>+[1]ZZ!J582</f>
        <v>0</v>
      </c>
      <c r="M28" s="26">
        <f>+[1]ZZ!K582</f>
        <v>0</v>
      </c>
      <c r="N28" s="26">
        <f>+[1]ZZ!L582</f>
        <v>0</v>
      </c>
      <c r="O28" s="26">
        <f>+[1]ZZ!M582</f>
        <v>0</v>
      </c>
      <c r="P28" s="30">
        <f t="shared" si="1"/>
        <v>0</v>
      </c>
      <c r="Q28" s="24"/>
    </row>
    <row r="29" spans="2:20" x14ac:dyDescent="0.25">
      <c r="B29" s="1" t="s">
        <v>27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B3:T23"/>
  <sheetViews>
    <sheetView workbookViewId="0">
      <selection activeCell="D7" sqref="D7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3" spans="2:20" ht="23.25" x14ac:dyDescent="0.25">
      <c r="B3" s="46" t="s">
        <v>35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20" ht="18.75" x14ac:dyDescent="0.25">
      <c r="B4" s="1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6" spans="2:20" ht="21" x14ac:dyDescent="0.25">
      <c r="B6" s="6"/>
      <c r="C6" s="7" t="s">
        <v>19</v>
      </c>
      <c r="D6" s="40">
        <v>2019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/>
      <c r="Q6" s="21"/>
      <c r="R6" s="39"/>
    </row>
    <row r="7" spans="2:20" s="1" customFormat="1" ht="19.5" customHeight="1" x14ac:dyDescent="0.25">
      <c r="B7" s="12"/>
      <c r="C7" s="11"/>
      <c r="D7" s="4" t="s">
        <v>0</v>
      </c>
      <c r="E7" s="4" t="s">
        <v>1</v>
      </c>
      <c r="F7" s="4" t="s">
        <v>2</v>
      </c>
      <c r="G7" s="4" t="s">
        <v>3</v>
      </c>
      <c r="H7" s="4" t="s">
        <v>4</v>
      </c>
      <c r="I7" s="4" t="s">
        <v>5</v>
      </c>
      <c r="J7" s="38" t="s">
        <v>6</v>
      </c>
      <c r="K7" s="4" t="s">
        <v>7</v>
      </c>
      <c r="L7" s="4" t="s">
        <v>8</v>
      </c>
      <c r="M7" s="4" t="s">
        <v>9</v>
      </c>
      <c r="N7" s="4" t="s">
        <v>10</v>
      </c>
      <c r="O7" s="4" t="s">
        <v>11</v>
      </c>
      <c r="P7" s="5" t="s">
        <v>18</v>
      </c>
      <c r="Q7" s="2"/>
    </row>
    <row r="8" spans="2:20" s="1" customFormat="1" ht="19.5" customHeight="1" x14ac:dyDescent="0.25">
      <c r="B8" s="9" t="s">
        <v>12</v>
      </c>
      <c r="C8" s="8"/>
      <c r="D8" s="19">
        <f>+D9+D13+D14+D15+D22+D19</f>
        <v>2663</v>
      </c>
      <c r="E8" s="19">
        <f>+E9+E13+E14+E15+E22+E19</f>
        <v>2863</v>
      </c>
      <c r="F8" s="19">
        <f>+F9+F13+F14+F15+F22+F19</f>
        <v>3768</v>
      </c>
      <c r="G8" s="19">
        <f t="shared" ref="G8:O8" si="0">+G9+G13+G14+G15+G22+G19</f>
        <v>0</v>
      </c>
      <c r="H8" s="19">
        <f t="shared" si="0"/>
        <v>0</v>
      </c>
      <c r="I8" s="19">
        <f t="shared" si="0"/>
        <v>0</v>
      </c>
      <c r="J8" s="19">
        <f t="shared" si="0"/>
        <v>0</v>
      </c>
      <c r="K8" s="19">
        <f t="shared" si="0"/>
        <v>0</v>
      </c>
      <c r="L8" s="19">
        <f t="shared" si="0"/>
        <v>0</v>
      </c>
      <c r="M8" s="19">
        <f t="shared" si="0"/>
        <v>0</v>
      </c>
      <c r="N8" s="19">
        <f t="shared" si="0"/>
        <v>0</v>
      </c>
      <c r="O8" s="19">
        <f t="shared" si="0"/>
        <v>0</v>
      </c>
      <c r="P8" s="45">
        <f t="shared" ref="P8:P22" si="1">SUM(D8:O8)</f>
        <v>9294</v>
      </c>
      <c r="Q8" s="25"/>
      <c r="R8" s="43"/>
      <c r="S8" s="43"/>
      <c r="T8" s="43"/>
    </row>
    <row r="9" spans="2:20" s="1" customFormat="1" ht="19.5" customHeight="1" x14ac:dyDescent="0.25">
      <c r="B9" s="13" t="s">
        <v>22</v>
      </c>
      <c r="C9" s="14"/>
      <c r="D9" s="20">
        <f>+D10+D11+D12</f>
        <v>1990</v>
      </c>
      <c r="E9" s="20">
        <f t="shared" ref="E9:O9" si="2">+E10+E11+E12</f>
        <v>1952</v>
      </c>
      <c r="F9" s="20">
        <f t="shared" si="2"/>
        <v>2823</v>
      </c>
      <c r="G9" s="20">
        <f t="shared" si="2"/>
        <v>0</v>
      </c>
      <c r="H9" s="20">
        <f t="shared" si="2"/>
        <v>0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0">
        <f t="shared" si="2"/>
        <v>0</v>
      </c>
      <c r="P9" s="20">
        <f t="shared" si="1"/>
        <v>6765</v>
      </c>
      <c r="Q9" s="25"/>
    </row>
    <row r="10" spans="2:20" s="1" customFormat="1" ht="19.5" customHeight="1" x14ac:dyDescent="0.25">
      <c r="B10" s="13"/>
      <c r="C10" s="14" t="s">
        <v>41</v>
      </c>
      <c r="D10" s="23">
        <f>+[1]ZZ!B589</f>
        <v>1153</v>
      </c>
      <c r="E10" s="23">
        <f>+[1]ZZ!C589</f>
        <v>1137</v>
      </c>
      <c r="F10" s="23">
        <f>+[1]ZZ!D589</f>
        <v>1159</v>
      </c>
      <c r="G10" s="23">
        <f>+[1]ZZ!E589</f>
        <v>0</v>
      </c>
      <c r="H10" s="23">
        <f>+[1]ZZ!F589</f>
        <v>0</v>
      </c>
      <c r="I10" s="23">
        <f>+[1]ZZ!G589</f>
        <v>0</v>
      </c>
      <c r="J10" s="23">
        <f>+[1]ZZ!H589</f>
        <v>0</v>
      </c>
      <c r="K10" s="23">
        <f>+[1]ZZ!I589</f>
        <v>0</v>
      </c>
      <c r="L10" s="23">
        <f>+[1]ZZ!J589</f>
        <v>0</v>
      </c>
      <c r="M10" s="23">
        <f>+[1]ZZ!K589</f>
        <v>0</v>
      </c>
      <c r="N10" s="23">
        <f>+[1]ZZ!L589</f>
        <v>0</v>
      </c>
      <c r="O10" s="23">
        <f>+[1]ZZ!M589</f>
        <v>0</v>
      </c>
      <c r="P10" s="23">
        <f t="shared" si="1"/>
        <v>3449</v>
      </c>
      <c r="Q10" s="24"/>
    </row>
    <row r="11" spans="2:20" s="1" customFormat="1" ht="19.5" customHeight="1" x14ac:dyDescent="0.25">
      <c r="B11" s="13"/>
      <c r="C11" s="14" t="s">
        <v>42</v>
      </c>
      <c r="D11" s="23">
        <f>+[1]ZZ!B590</f>
        <v>551</v>
      </c>
      <c r="E11" s="23">
        <f>+[1]ZZ!C590</f>
        <v>476</v>
      </c>
      <c r="F11" s="23">
        <f>+[1]ZZ!D590</f>
        <v>714</v>
      </c>
      <c r="G11" s="23">
        <f>+[1]ZZ!E590</f>
        <v>0</v>
      </c>
      <c r="H11" s="23">
        <f>+[1]ZZ!F590</f>
        <v>0</v>
      </c>
      <c r="I11" s="23">
        <f>+[1]ZZ!G590</f>
        <v>0</v>
      </c>
      <c r="J11" s="23">
        <f>+[1]ZZ!H590</f>
        <v>0</v>
      </c>
      <c r="K11" s="23">
        <f>+[1]ZZ!I590</f>
        <v>0</v>
      </c>
      <c r="L11" s="23">
        <f>+[1]ZZ!J590</f>
        <v>0</v>
      </c>
      <c r="M11" s="23">
        <f>+[1]ZZ!K590</f>
        <v>0</v>
      </c>
      <c r="N11" s="23">
        <f>+[1]ZZ!L590</f>
        <v>0</v>
      </c>
      <c r="O11" s="23">
        <f>+[1]ZZ!M590</f>
        <v>0</v>
      </c>
      <c r="P11" s="23">
        <f t="shared" si="1"/>
        <v>1741</v>
      </c>
      <c r="Q11" s="24"/>
    </row>
    <row r="12" spans="2:20" s="1" customFormat="1" ht="19.5" customHeight="1" x14ac:dyDescent="0.25">
      <c r="B12" s="13"/>
      <c r="C12" s="14" t="s">
        <v>43</v>
      </c>
      <c r="D12" s="23">
        <f>+[1]ZZ!B591</f>
        <v>286</v>
      </c>
      <c r="E12" s="23">
        <f>+[1]ZZ!C591</f>
        <v>339</v>
      </c>
      <c r="F12" s="23">
        <f>+[1]ZZ!D591</f>
        <v>950</v>
      </c>
      <c r="G12" s="23">
        <f>+[1]ZZ!E591</f>
        <v>0</v>
      </c>
      <c r="H12" s="23">
        <f>+[1]ZZ!F591</f>
        <v>0</v>
      </c>
      <c r="I12" s="23">
        <f>+[1]ZZ!G591</f>
        <v>0</v>
      </c>
      <c r="J12" s="23">
        <f>+[1]ZZ!H591</f>
        <v>0</v>
      </c>
      <c r="K12" s="23">
        <f>+[1]ZZ!I591</f>
        <v>0</v>
      </c>
      <c r="L12" s="23">
        <f>+[1]ZZ!J591</f>
        <v>0</v>
      </c>
      <c r="M12" s="23">
        <f>+[1]ZZ!K591</f>
        <v>0</v>
      </c>
      <c r="N12" s="23">
        <f>+[1]ZZ!L591</f>
        <v>0</v>
      </c>
      <c r="O12" s="23">
        <f>+[1]ZZ!M591</f>
        <v>0</v>
      </c>
      <c r="P12" s="23">
        <f t="shared" si="1"/>
        <v>1575</v>
      </c>
      <c r="Q12" s="24"/>
    </row>
    <row r="13" spans="2:20" s="1" customFormat="1" ht="19.5" customHeight="1" x14ac:dyDescent="0.25">
      <c r="B13" s="13" t="s">
        <v>23</v>
      </c>
      <c r="C13" s="14"/>
      <c r="D13" s="20">
        <f>+[1]ZZ!B592</f>
        <v>20</v>
      </c>
      <c r="E13" s="20">
        <f>+[1]ZZ!C592</f>
        <v>31</v>
      </c>
      <c r="F13" s="20">
        <f>+[1]ZZ!D592</f>
        <v>27</v>
      </c>
      <c r="G13" s="20">
        <f>+[1]ZZ!E592</f>
        <v>0</v>
      </c>
      <c r="H13" s="20">
        <f>+[1]ZZ!F592</f>
        <v>0</v>
      </c>
      <c r="I13" s="20">
        <f>+[1]ZZ!G592</f>
        <v>0</v>
      </c>
      <c r="J13" s="20">
        <f>+[1]ZZ!H592</f>
        <v>0</v>
      </c>
      <c r="K13" s="20">
        <f>+[1]ZZ!I592</f>
        <v>0</v>
      </c>
      <c r="L13" s="20">
        <f>+[1]ZZ!J592</f>
        <v>0</v>
      </c>
      <c r="M13" s="20">
        <f>+[1]ZZ!K592</f>
        <v>0</v>
      </c>
      <c r="N13" s="20">
        <f>+[1]ZZ!L592</f>
        <v>0</v>
      </c>
      <c r="O13" s="20">
        <f>+[1]ZZ!M592</f>
        <v>0</v>
      </c>
      <c r="P13" s="20">
        <f t="shared" si="1"/>
        <v>78</v>
      </c>
      <c r="Q13" s="25"/>
      <c r="R13" s="43"/>
      <c r="S13" s="43"/>
      <c r="T13" s="43"/>
    </row>
    <row r="14" spans="2:20" s="1" customFormat="1" ht="19.5" customHeight="1" x14ac:dyDescent="0.25">
      <c r="B14" s="13" t="s">
        <v>25</v>
      </c>
      <c r="C14" s="14"/>
      <c r="D14" s="20">
        <f>+[1]ZZ!B593</f>
        <v>0</v>
      </c>
      <c r="E14" s="20">
        <f>+[1]ZZ!C593</f>
        <v>0</v>
      </c>
      <c r="F14" s="20">
        <f>+[1]ZZ!D593</f>
        <v>0</v>
      </c>
      <c r="G14" s="20">
        <f>+[1]ZZ!E593</f>
        <v>0</v>
      </c>
      <c r="H14" s="20">
        <f>+[1]ZZ!F593</f>
        <v>0</v>
      </c>
      <c r="I14" s="20">
        <f>+[1]ZZ!G593</f>
        <v>0</v>
      </c>
      <c r="J14" s="20">
        <f>+[1]ZZ!H593</f>
        <v>0</v>
      </c>
      <c r="K14" s="20">
        <f>+[1]ZZ!I593</f>
        <v>0</v>
      </c>
      <c r="L14" s="20">
        <f>+[1]ZZ!J593</f>
        <v>0</v>
      </c>
      <c r="M14" s="20">
        <f>+[1]ZZ!K593</f>
        <v>0</v>
      </c>
      <c r="N14" s="20">
        <f>+[1]ZZ!L593</f>
        <v>0</v>
      </c>
      <c r="O14" s="20">
        <f>+[1]ZZ!M593</f>
        <v>0</v>
      </c>
      <c r="P14" s="20">
        <f t="shared" si="1"/>
        <v>0</v>
      </c>
      <c r="Q14" s="25"/>
      <c r="R14" s="43"/>
      <c r="S14" s="43"/>
      <c r="T14" s="43"/>
    </row>
    <row r="15" spans="2:20" s="1" customFormat="1" ht="19.5" customHeight="1" x14ac:dyDescent="0.25">
      <c r="B15" s="13" t="s">
        <v>29</v>
      </c>
      <c r="C15" s="14"/>
      <c r="D15" s="20">
        <f>+D16+D17+D18</f>
        <v>448</v>
      </c>
      <c r="E15" s="20">
        <f t="shared" ref="E15:O15" si="3">+E16+E17+E18</f>
        <v>563</v>
      </c>
      <c r="F15" s="20">
        <f t="shared" si="3"/>
        <v>593</v>
      </c>
      <c r="G15" s="20">
        <f t="shared" si="3"/>
        <v>0</v>
      </c>
      <c r="H15" s="20">
        <f t="shared" si="3"/>
        <v>0</v>
      </c>
      <c r="I15" s="20">
        <f t="shared" si="3"/>
        <v>0</v>
      </c>
      <c r="J15" s="20">
        <f t="shared" si="3"/>
        <v>0</v>
      </c>
      <c r="K15" s="20">
        <f t="shared" si="3"/>
        <v>0</v>
      </c>
      <c r="L15" s="20">
        <f t="shared" si="3"/>
        <v>0</v>
      </c>
      <c r="M15" s="20">
        <f t="shared" si="3"/>
        <v>0</v>
      </c>
      <c r="N15" s="20">
        <f t="shared" si="3"/>
        <v>0</v>
      </c>
      <c r="O15" s="20">
        <f t="shared" si="3"/>
        <v>0</v>
      </c>
      <c r="P15" s="20">
        <f t="shared" si="1"/>
        <v>1604</v>
      </c>
      <c r="Q15" s="25"/>
      <c r="R15" s="43"/>
      <c r="S15" s="43"/>
      <c r="T15" s="43"/>
    </row>
    <row r="16" spans="2:20" s="1" customFormat="1" ht="19.5" customHeight="1" x14ac:dyDescent="0.25">
      <c r="B16" s="15"/>
      <c r="C16" s="14" t="s">
        <v>44</v>
      </c>
      <c r="D16" s="23">
        <f>+[1]ZZ!B595</f>
        <v>158</v>
      </c>
      <c r="E16" s="23">
        <f>+[1]ZZ!C595</f>
        <v>221</v>
      </c>
      <c r="F16" s="23">
        <f>+[1]ZZ!D595</f>
        <v>265</v>
      </c>
      <c r="G16" s="23">
        <f>+[1]ZZ!E595</f>
        <v>0</v>
      </c>
      <c r="H16" s="23">
        <f>+[1]ZZ!F595</f>
        <v>0</v>
      </c>
      <c r="I16" s="23">
        <f>+[1]ZZ!G595</f>
        <v>0</v>
      </c>
      <c r="J16" s="23">
        <f>+[1]ZZ!H595</f>
        <v>0</v>
      </c>
      <c r="K16" s="23">
        <f>+[1]ZZ!I595</f>
        <v>0</v>
      </c>
      <c r="L16" s="23">
        <f>+[1]ZZ!J595</f>
        <v>0</v>
      </c>
      <c r="M16" s="23">
        <f>+[1]ZZ!K595</f>
        <v>0</v>
      </c>
      <c r="N16" s="23">
        <f>+[1]ZZ!L595</f>
        <v>0</v>
      </c>
      <c r="O16" s="23">
        <f>+[1]ZZ!M595</f>
        <v>0</v>
      </c>
      <c r="P16" s="23">
        <f t="shared" si="1"/>
        <v>644</v>
      </c>
      <c r="Q16" s="24"/>
    </row>
    <row r="17" spans="2:20" s="1" customFormat="1" ht="19.5" customHeight="1" x14ac:dyDescent="0.25">
      <c r="B17" s="15"/>
      <c r="C17" s="14" t="s">
        <v>45</v>
      </c>
      <c r="D17" s="23">
        <f>+[1]ZZ!B596</f>
        <v>207</v>
      </c>
      <c r="E17" s="23">
        <f>+[1]ZZ!C596</f>
        <v>270</v>
      </c>
      <c r="F17" s="23">
        <f>+[1]ZZ!D596</f>
        <v>221</v>
      </c>
      <c r="G17" s="23">
        <f>+[1]ZZ!E596</f>
        <v>0</v>
      </c>
      <c r="H17" s="23">
        <f>+[1]ZZ!F596</f>
        <v>0</v>
      </c>
      <c r="I17" s="23">
        <f>+[1]ZZ!G596</f>
        <v>0</v>
      </c>
      <c r="J17" s="23">
        <f>+[1]ZZ!H596</f>
        <v>0</v>
      </c>
      <c r="K17" s="23">
        <f>+[1]ZZ!I596</f>
        <v>0</v>
      </c>
      <c r="L17" s="23">
        <f>+[1]ZZ!J596</f>
        <v>0</v>
      </c>
      <c r="M17" s="23">
        <f>+[1]ZZ!K596</f>
        <v>0</v>
      </c>
      <c r="N17" s="23">
        <f>+[1]ZZ!L596</f>
        <v>0</v>
      </c>
      <c r="O17" s="23">
        <f>+[1]ZZ!M596</f>
        <v>0</v>
      </c>
      <c r="P17" s="23">
        <f t="shared" si="1"/>
        <v>698</v>
      </c>
      <c r="Q17" s="24"/>
    </row>
    <row r="18" spans="2:20" s="1" customFormat="1" ht="19.5" customHeight="1" x14ac:dyDescent="0.25">
      <c r="B18" s="15"/>
      <c r="C18" s="14" t="s">
        <v>46</v>
      </c>
      <c r="D18" s="23">
        <f>+[1]ZZ!B597</f>
        <v>83</v>
      </c>
      <c r="E18" s="23">
        <f>+[1]ZZ!C597</f>
        <v>72</v>
      </c>
      <c r="F18" s="23">
        <f>+[1]ZZ!D597</f>
        <v>107</v>
      </c>
      <c r="G18" s="23">
        <f>+[1]ZZ!E597</f>
        <v>0</v>
      </c>
      <c r="H18" s="23">
        <f>+[1]ZZ!F597</f>
        <v>0</v>
      </c>
      <c r="I18" s="23">
        <f>+[1]ZZ!G597</f>
        <v>0</v>
      </c>
      <c r="J18" s="23">
        <f>+[1]ZZ!H597</f>
        <v>0</v>
      </c>
      <c r="K18" s="23">
        <f>+[1]ZZ!I597</f>
        <v>0</v>
      </c>
      <c r="L18" s="23">
        <f>+[1]ZZ!J597</f>
        <v>0</v>
      </c>
      <c r="M18" s="23">
        <f>+[1]ZZ!K597</f>
        <v>0</v>
      </c>
      <c r="N18" s="23">
        <f>+[1]ZZ!L597</f>
        <v>0</v>
      </c>
      <c r="O18" s="23">
        <f>+[1]ZZ!M597</f>
        <v>0</v>
      </c>
      <c r="P18" s="23">
        <f t="shared" si="1"/>
        <v>262</v>
      </c>
      <c r="Q18" s="24"/>
    </row>
    <row r="19" spans="2:20" s="1" customFormat="1" ht="19.5" customHeight="1" x14ac:dyDescent="0.25">
      <c r="B19" s="13" t="s">
        <v>30</v>
      </c>
      <c r="C19" s="14"/>
      <c r="D19" s="20">
        <f>+D20+D21</f>
        <v>53</v>
      </c>
      <c r="E19" s="20">
        <f t="shared" ref="E19:O19" si="4">+E20+E21</f>
        <v>89</v>
      </c>
      <c r="F19" s="20">
        <f t="shared" si="4"/>
        <v>67</v>
      </c>
      <c r="G19" s="20">
        <f t="shared" si="4"/>
        <v>0</v>
      </c>
      <c r="H19" s="20">
        <f t="shared" si="4"/>
        <v>0</v>
      </c>
      <c r="I19" s="20">
        <f t="shared" si="4"/>
        <v>0</v>
      </c>
      <c r="J19" s="20">
        <f t="shared" si="4"/>
        <v>0</v>
      </c>
      <c r="K19" s="20">
        <f t="shared" si="4"/>
        <v>0</v>
      </c>
      <c r="L19" s="20">
        <f t="shared" si="4"/>
        <v>0</v>
      </c>
      <c r="M19" s="20">
        <f t="shared" si="4"/>
        <v>0</v>
      </c>
      <c r="N19" s="20">
        <f t="shared" si="4"/>
        <v>0</v>
      </c>
      <c r="O19" s="20">
        <f t="shared" si="4"/>
        <v>0</v>
      </c>
      <c r="P19" s="20">
        <f t="shared" si="1"/>
        <v>209</v>
      </c>
      <c r="Q19" s="24"/>
    </row>
    <row r="20" spans="2:20" s="1" customFormat="1" ht="19.5" customHeight="1" x14ac:dyDescent="0.25">
      <c r="B20" s="15"/>
      <c r="C20" s="14" t="s">
        <v>20</v>
      </c>
      <c r="D20" s="23">
        <f>+[1]ZZ!B578</f>
        <v>53</v>
      </c>
      <c r="E20" s="23">
        <f>+[1]ZZ!C578</f>
        <v>89</v>
      </c>
      <c r="F20" s="23">
        <f>+[1]ZZ!D578</f>
        <v>67</v>
      </c>
      <c r="G20" s="23">
        <f>+[1]ZZ!E578</f>
        <v>0</v>
      </c>
      <c r="H20" s="23">
        <f>+[1]ZZ!F578</f>
        <v>0</v>
      </c>
      <c r="I20" s="23">
        <f>+[1]ZZ!G578</f>
        <v>0</v>
      </c>
      <c r="J20" s="23">
        <f>+[1]ZZ!H578</f>
        <v>0</v>
      </c>
      <c r="K20" s="23">
        <f>+[1]ZZ!I578</f>
        <v>0</v>
      </c>
      <c r="L20" s="23">
        <f>+[1]ZZ!J578</f>
        <v>0</v>
      </c>
      <c r="M20" s="23">
        <f>+[1]ZZ!K578</f>
        <v>0</v>
      </c>
      <c r="N20" s="23">
        <f>+[1]ZZ!L578</f>
        <v>0</v>
      </c>
      <c r="O20" s="23">
        <f>+[1]ZZ!M578</f>
        <v>0</v>
      </c>
      <c r="P20" s="23">
        <f t="shared" si="1"/>
        <v>209</v>
      </c>
      <c r="Q20" s="24"/>
    </row>
    <row r="21" spans="2:20" s="1" customFormat="1" ht="19.5" customHeight="1" x14ac:dyDescent="0.25">
      <c r="B21" s="15"/>
      <c r="C21" s="14" t="s">
        <v>21</v>
      </c>
      <c r="D21" s="23">
        <f>+[1]ZZ!B579</f>
        <v>0</v>
      </c>
      <c r="E21" s="23">
        <f>+[1]ZZ!C579</f>
        <v>0</v>
      </c>
      <c r="F21" s="23">
        <f>+[1]ZZ!D579</f>
        <v>0</v>
      </c>
      <c r="G21" s="23">
        <f>+[1]ZZ!E579</f>
        <v>0</v>
      </c>
      <c r="H21" s="23">
        <f>+[1]ZZ!F579</f>
        <v>0</v>
      </c>
      <c r="I21" s="23">
        <f>+[1]ZZ!G579</f>
        <v>0</v>
      </c>
      <c r="J21" s="23">
        <f>+[1]ZZ!H579</f>
        <v>0</v>
      </c>
      <c r="K21" s="23">
        <f>+[1]ZZ!I579</f>
        <v>0</v>
      </c>
      <c r="L21" s="23">
        <f>+[1]ZZ!J579</f>
        <v>0</v>
      </c>
      <c r="M21" s="23">
        <f>+[1]ZZ!K579</f>
        <v>0</v>
      </c>
      <c r="N21" s="23">
        <f>+[1]ZZ!L579</f>
        <v>0</v>
      </c>
      <c r="O21" s="23">
        <f>+[1]ZZ!M579</f>
        <v>0</v>
      </c>
      <c r="P21" s="23">
        <f t="shared" si="1"/>
        <v>0</v>
      </c>
      <c r="Q21" s="24"/>
    </row>
    <row r="22" spans="2:20" s="1" customFormat="1" ht="19.5" customHeight="1" x14ac:dyDescent="0.25">
      <c r="B22" s="36" t="s">
        <v>26</v>
      </c>
      <c r="C22" s="50"/>
      <c r="D22" s="32">
        <f>+[1]ZZ!B599</f>
        <v>152</v>
      </c>
      <c r="E22" s="32">
        <f>+[1]ZZ!C599</f>
        <v>228</v>
      </c>
      <c r="F22" s="32">
        <f>+[1]ZZ!D599</f>
        <v>258</v>
      </c>
      <c r="G22" s="32">
        <f>+[1]ZZ!E599</f>
        <v>0</v>
      </c>
      <c r="H22" s="32">
        <f>+[1]ZZ!F599</f>
        <v>0</v>
      </c>
      <c r="I22" s="32">
        <f>+[1]ZZ!G599</f>
        <v>0</v>
      </c>
      <c r="J22" s="32">
        <f>+[1]ZZ!H599</f>
        <v>0</v>
      </c>
      <c r="K22" s="32">
        <f>+[1]ZZ!I599</f>
        <v>0</v>
      </c>
      <c r="L22" s="32">
        <f>+[1]ZZ!J599</f>
        <v>0</v>
      </c>
      <c r="M22" s="32">
        <f>+[1]ZZ!K599</f>
        <v>0</v>
      </c>
      <c r="N22" s="32">
        <f>+[1]ZZ!L599</f>
        <v>0</v>
      </c>
      <c r="O22" s="32">
        <f>+[1]ZZ!M599</f>
        <v>0</v>
      </c>
      <c r="P22" s="32">
        <f t="shared" si="1"/>
        <v>638</v>
      </c>
      <c r="Q22" s="25"/>
      <c r="R22" s="43"/>
      <c r="S22" s="43"/>
      <c r="T22" s="43"/>
    </row>
    <row r="23" spans="2:20" x14ac:dyDescent="0.25">
      <c r="B23" s="1" t="s">
        <v>27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B2:U14"/>
  <sheetViews>
    <sheetView workbookViewId="0">
      <selection activeCell="D6" sqref="D6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21" ht="23.25" x14ac:dyDescent="0.25">
      <c r="B2" s="46" t="s">
        <v>36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21" ht="18.75" x14ac:dyDescent="0.25">
      <c r="B3" s="18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5" spans="2:21" ht="21" x14ac:dyDescent="0.25">
      <c r="B5" s="6"/>
      <c r="C5" s="7" t="s">
        <v>19</v>
      </c>
      <c r="D5" s="40">
        <v>2019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2"/>
      <c r="Q5" s="21"/>
      <c r="R5" s="39"/>
    </row>
    <row r="6" spans="2:21" x14ac:dyDescent="0.25">
      <c r="B6" s="12"/>
      <c r="C6" s="11"/>
      <c r="D6" s="4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38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5" t="s">
        <v>18</v>
      </c>
      <c r="Q6" s="2"/>
    </row>
    <row r="7" spans="2:21" s="1" customFormat="1" ht="20.100000000000001" customHeight="1" x14ac:dyDescent="0.25">
      <c r="B7" s="9" t="s">
        <v>12</v>
      </c>
      <c r="C7" s="37"/>
      <c r="D7" s="19">
        <f>+D8+D9+D10+D11++D12+D13</f>
        <v>740</v>
      </c>
      <c r="E7" s="19">
        <f t="shared" ref="E7" si="0">+E8+E9+E10+E11++E12+E13</f>
        <v>832</v>
      </c>
      <c r="F7" s="19">
        <f>+F8+F9+F10+F11++F12+F13</f>
        <v>1111</v>
      </c>
      <c r="G7" s="19">
        <f t="shared" ref="G7:O7" si="1">+G8+G9+G10+G11++G12+G13</f>
        <v>0</v>
      </c>
      <c r="H7" s="19">
        <f t="shared" si="1"/>
        <v>0</v>
      </c>
      <c r="I7" s="19">
        <f t="shared" si="1"/>
        <v>0</v>
      </c>
      <c r="J7" s="19">
        <f t="shared" si="1"/>
        <v>0</v>
      </c>
      <c r="K7" s="19">
        <f t="shared" si="1"/>
        <v>0</v>
      </c>
      <c r="L7" s="19">
        <f t="shared" si="1"/>
        <v>0</v>
      </c>
      <c r="M7" s="19">
        <f t="shared" si="1"/>
        <v>0</v>
      </c>
      <c r="N7" s="19">
        <f t="shared" si="1"/>
        <v>0</v>
      </c>
      <c r="O7" s="19">
        <f t="shared" si="1"/>
        <v>0</v>
      </c>
      <c r="P7" s="45">
        <f t="shared" ref="P7:P13" si="2">SUM(D7:O7)</f>
        <v>2683</v>
      </c>
      <c r="Q7" s="25"/>
      <c r="R7" s="43"/>
      <c r="S7" s="43"/>
      <c r="T7" s="43"/>
      <c r="U7" s="43"/>
    </row>
    <row r="8" spans="2:21" s="1" customFormat="1" ht="20.100000000000001" customHeight="1" x14ac:dyDescent="0.25">
      <c r="B8" s="22" t="s">
        <v>22</v>
      </c>
      <c r="C8" s="27"/>
      <c r="D8" s="23">
        <f>+[1]ZZ!B605</f>
        <v>240</v>
      </c>
      <c r="E8" s="23">
        <f>+[1]ZZ!C605</f>
        <v>318</v>
      </c>
      <c r="F8" s="23">
        <f>+[1]ZZ!D605</f>
        <v>486</v>
      </c>
      <c r="G8" s="23">
        <f>+[1]ZZ!E605</f>
        <v>0</v>
      </c>
      <c r="H8" s="23">
        <f>+[1]ZZ!F605</f>
        <v>0</v>
      </c>
      <c r="I8" s="23">
        <f>+[1]ZZ!G605</f>
        <v>0</v>
      </c>
      <c r="J8" s="23">
        <f>+[1]ZZ!H605</f>
        <v>0</v>
      </c>
      <c r="K8" s="23">
        <f>+[1]ZZ!I605</f>
        <v>0</v>
      </c>
      <c r="L8" s="23">
        <f>+[1]ZZ!J605</f>
        <v>0</v>
      </c>
      <c r="M8" s="23">
        <f>+[1]ZZ!K605</f>
        <v>0</v>
      </c>
      <c r="N8" s="23">
        <f>+[1]ZZ!L605</f>
        <v>0</v>
      </c>
      <c r="O8" s="23">
        <f>+[1]ZZ!M605</f>
        <v>0</v>
      </c>
      <c r="P8" s="23">
        <f t="shared" si="2"/>
        <v>1044</v>
      </c>
      <c r="Q8" s="24"/>
      <c r="R8" s="44"/>
    </row>
    <row r="9" spans="2:21" s="1" customFormat="1" ht="20.100000000000001" customHeight="1" x14ac:dyDescent="0.25">
      <c r="B9" s="22" t="s">
        <v>23</v>
      </c>
      <c r="C9" s="27"/>
      <c r="D9" s="23">
        <f>+[1]ZZ!B606</f>
        <v>333</v>
      </c>
      <c r="E9" s="23">
        <f>+[1]ZZ!C606</f>
        <v>227</v>
      </c>
      <c r="F9" s="23">
        <f>+[1]ZZ!D606</f>
        <v>377</v>
      </c>
      <c r="G9" s="23">
        <f>+[1]ZZ!E606</f>
        <v>0</v>
      </c>
      <c r="H9" s="23">
        <f>+[1]ZZ!F606</f>
        <v>0</v>
      </c>
      <c r="I9" s="23">
        <f>+[1]ZZ!G606</f>
        <v>0</v>
      </c>
      <c r="J9" s="23">
        <f>+[1]ZZ!H606</f>
        <v>0</v>
      </c>
      <c r="K9" s="23">
        <f>+[1]ZZ!I606</f>
        <v>0</v>
      </c>
      <c r="L9" s="23">
        <f>+[1]ZZ!J606</f>
        <v>0</v>
      </c>
      <c r="M9" s="23">
        <f>+[1]ZZ!K606</f>
        <v>0</v>
      </c>
      <c r="N9" s="23">
        <f>+[1]ZZ!L606</f>
        <v>0</v>
      </c>
      <c r="O9" s="23">
        <f>+[1]ZZ!M606</f>
        <v>0</v>
      </c>
      <c r="P9" s="23">
        <f t="shared" si="2"/>
        <v>937</v>
      </c>
      <c r="Q9" s="24"/>
      <c r="R9" s="44"/>
    </row>
    <row r="10" spans="2:21" s="1" customFormat="1" ht="20.100000000000001" customHeight="1" x14ac:dyDescent="0.25">
      <c r="B10" s="22" t="s">
        <v>28</v>
      </c>
      <c r="C10" s="27"/>
      <c r="D10" s="23">
        <f>+[1]ZZ!B607</f>
        <v>0</v>
      </c>
      <c r="E10" s="23">
        <f>+[1]ZZ!C607</f>
        <v>0</v>
      </c>
      <c r="F10" s="23">
        <f>+[1]ZZ!D607</f>
        <v>0</v>
      </c>
      <c r="G10" s="23">
        <f>+[1]ZZ!E607</f>
        <v>0</v>
      </c>
      <c r="H10" s="23">
        <f>+[1]ZZ!F607</f>
        <v>0</v>
      </c>
      <c r="I10" s="23">
        <f>+[1]ZZ!G607</f>
        <v>0</v>
      </c>
      <c r="J10" s="23">
        <f>+[1]ZZ!H607</f>
        <v>0</v>
      </c>
      <c r="K10" s="23">
        <f>+[1]ZZ!I607</f>
        <v>0</v>
      </c>
      <c r="L10" s="23">
        <f>+[1]ZZ!J607</f>
        <v>0</v>
      </c>
      <c r="M10" s="23">
        <f>+[1]ZZ!K607</f>
        <v>0</v>
      </c>
      <c r="N10" s="23">
        <f>+[1]ZZ!L607</f>
        <v>0</v>
      </c>
      <c r="O10" s="23">
        <f>+[1]ZZ!M607</f>
        <v>0</v>
      </c>
      <c r="P10" s="23">
        <f t="shared" si="2"/>
        <v>0</v>
      </c>
      <c r="Q10" s="24"/>
      <c r="R10" s="44"/>
    </row>
    <row r="11" spans="2:21" s="1" customFormat="1" ht="20.100000000000001" customHeight="1" x14ac:dyDescent="0.25">
      <c r="B11" s="22" t="s">
        <v>31</v>
      </c>
      <c r="C11" s="27"/>
      <c r="D11" s="23">
        <f>+[1]ZZ!B608</f>
        <v>29</v>
      </c>
      <c r="E11" s="23">
        <f>+[1]ZZ!C608</f>
        <v>42</v>
      </c>
      <c r="F11" s="23">
        <f>+[1]ZZ!D608</f>
        <v>47</v>
      </c>
      <c r="G11" s="23">
        <f>+[1]ZZ!E608</f>
        <v>0</v>
      </c>
      <c r="H11" s="23">
        <f>+[1]ZZ!F608</f>
        <v>0</v>
      </c>
      <c r="I11" s="23">
        <f>+[1]ZZ!G608</f>
        <v>0</v>
      </c>
      <c r="J11" s="23">
        <f>+[1]ZZ!H608</f>
        <v>0</v>
      </c>
      <c r="K11" s="23">
        <f>+[1]ZZ!I608</f>
        <v>0</v>
      </c>
      <c r="L11" s="23">
        <f>+[1]ZZ!J608</f>
        <v>0</v>
      </c>
      <c r="M11" s="23">
        <f>+[1]ZZ!K608</f>
        <v>0</v>
      </c>
      <c r="N11" s="23">
        <f>+[1]ZZ!L608</f>
        <v>0</v>
      </c>
      <c r="O11" s="23">
        <f>+[1]ZZ!M608</f>
        <v>0</v>
      </c>
      <c r="P11" s="23">
        <f t="shared" si="2"/>
        <v>118</v>
      </c>
      <c r="Q11" s="24"/>
      <c r="R11" s="44"/>
    </row>
    <row r="12" spans="2:21" s="1" customFormat="1" ht="20.100000000000001" customHeight="1" x14ac:dyDescent="0.25">
      <c r="B12" s="34" t="s">
        <v>47</v>
      </c>
      <c r="C12" s="35"/>
      <c r="D12" s="23">
        <f>+[1]ZZ!B609</f>
        <v>7</v>
      </c>
      <c r="E12" s="23">
        <f>+[1]ZZ!C609</f>
        <v>2</v>
      </c>
      <c r="F12" s="23">
        <f>+[1]ZZ!D609</f>
        <v>6</v>
      </c>
      <c r="G12" s="23">
        <f>+[1]ZZ!E609</f>
        <v>0</v>
      </c>
      <c r="H12" s="23">
        <f>+[1]ZZ!F609</f>
        <v>0</v>
      </c>
      <c r="I12" s="23">
        <f>+[1]ZZ!G609</f>
        <v>0</v>
      </c>
      <c r="J12" s="23">
        <f>+[1]ZZ!H609</f>
        <v>0</v>
      </c>
      <c r="K12" s="23">
        <f>+[1]ZZ!I609</f>
        <v>0</v>
      </c>
      <c r="L12" s="23">
        <f>+[1]ZZ!J609</f>
        <v>0</v>
      </c>
      <c r="M12" s="23">
        <f>+[1]ZZ!K609</f>
        <v>0</v>
      </c>
      <c r="N12" s="23">
        <f>+[1]ZZ!L609</f>
        <v>0</v>
      </c>
      <c r="O12" s="23">
        <f>+[1]ZZ!M609</f>
        <v>0</v>
      </c>
      <c r="P12" s="23">
        <f t="shared" si="2"/>
        <v>15</v>
      </c>
      <c r="Q12" s="24"/>
      <c r="R12" s="44"/>
    </row>
    <row r="13" spans="2:21" s="1" customFormat="1" ht="20.100000000000001" customHeight="1" x14ac:dyDescent="0.25">
      <c r="B13" s="28" t="s">
        <v>26</v>
      </c>
      <c r="C13" s="29"/>
      <c r="D13" s="30">
        <f>+[1]ZZ!B610</f>
        <v>131</v>
      </c>
      <c r="E13" s="30">
        <f>+[1]ZZ!C610</f>
        <v>243</v>
      </c>
      <c r="F13" s="30">
        <f>+[1]ZZ!D610</f>
        <v>195</v>
      </c>
      <c r="G13" s="30">
        <f>+[1]ZZ!E610</f>
        <v>0</v>
      </c>
      <c r="H13" s="30">
        <f>+[1]ZZ!F610</f>
        <v>0</v>
      </c>
      <c r="I13" s="30">
        <f>+[1]ZZ!G610</f>
        <v>0</v>
      </c>
      <c r="J13" s="30">
        <f>+[1]ZZ!H610</f>
        <v>0</v>
      </c>
      <c r="K13" s="30">
        <f>+[1]ZZ!I610</f>
        <v>0</v>
      </c>
      <c r="L13" s="30">
        <f>+[1]ZZ!J610</f>
        <v>0</v>
      </c>
      <c r="M13" s="30">
        <f>+[1]ZZ!K610</f>
        <v>0</v>
      </c>
      <c r="N13" s="30">
        <f>+[1]ZZ!L610</f>
        <v>0</v>
      </c>
      <c r="O13" s="30">
        <f>+[1]ZZ!M610</f>
        <v>0</v>
      </c>
      <c r="P13" s="30">
        <f t="shared" si="2"/>
        <v>569</v>
      </c>
      <c r="Q13" s="24"/>
      <c r="R13" s="44"/>
    </row>
    <row r="14" spans="2:21" x14ac:dyDescent="0.25">
      <c r="B14" s="1" t="s">
        <v>13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pageSetUpPr fitToPage="1"/>
  </sheetPr>
  <dimension ref="B2:T14"/>
  <sheetViews>
    <sheetView tabSelected="1" workbookViewId="0">
      <selection activeCell="D6" sqref="D6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20" ht="23.25" x14ac:dyDescent="0.25">
      <c r="B2" s="46" t="s">
        <v>37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20" ht="18.75" x14ac:dyDescent="0.25">
      <c r="B3" s="18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5" spans="2:20" ht="21" x14ac:dyDescent="0.25">
      <c r="B5" s="6"/>
      <c r="C5" s="7" t="s">
        <v>19</v>
      </c>
      <c r="D5" s="40">
        <v>2019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2"/>
      <c r="Q5" s="21"/>
      <c r="R5" s="39"/>
    </row>
    <row r="6" spans="2:20" ht="19.5" customHeight="1" x14ac:dyDescent="0.25">
      <c r="B6" s="12"/>
      <c r="C6" s="11"/>
      <c r="D6" s="4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38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5" t="s">
        <v>18</v>
      </c>
      <c r="Q6" s="2"/>
    </row>
    <row r="7" spans="2:20" s="1" customFormat="1" ht="20.100000000000001" customHeight="1" x14ac:dyDescent="0.25">
      <c r="B7" s="9" t="s">
        <v>12</v>
      </c>
      <c r="C7" s="37"/>
      <c r="D7" s="19">
        <f>+D8+D9+D10+D11+D12+D13</f>
        <v>2906</v>
      </c>
      <c r="E7" s="19">
        <f t="shared" ref="E7:O7" si="0">+E8+E9+E10+E11+E12+E13</f>
        <v>3448</v>
      </c>
      <c r="F7" s="19">
        <f t="shared" si="0"/>
        <v>4514</v>
      </c>
      <c r="G7" s="19">
        <f>+G8+G9+G10+G11+G12+G13</f>
        <v>0</v>
      </c>
      <c r="H7" s="19">
        <f t="shared" si="0"/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19">
        <f t="shared" si="0"/>
        <v>0</v>
      </c>
      <c r="M7" s="19">
        <f t="shared" si="0"/>
        <v>0</v>
      </c>
      <c r="N7" s="19">
        <f t="shared" si="0"/>
        <v>0</v>
      </c>
      <c r="O7" s="19">
        <f t="shared" si="0"/>
        <v>0</v>
      </c>
      <c r="P7" s="45">
        <f t="shared" ref="P7:P13" si="1">SUM(D7:O7)</f>
        <v>10868</v>
      </c>
      <c r="Q7" s="25"/>
      <c r="R7" s="43"/>
      <c r="S7" s="43"/>
      <c r="T7" s="43"/>
    </row>
    <row r="8" spans="2:20" s="1" customFormat="1" ht="20.100000000000001" customHeight="1" x14ac:dyDescent="0.25">
      <c r="B8" s="22" t="s">
        <v>22</v>
      </c>
      <c r="C8" s="27"/>
      <c r="D8" s="23">
        <f>+[1]ZZ!B553</f>
        <v>1638</v>
      </c>
      <c r="E8" s="23">
        <f>+[1]ZZ!C553</f>
        <v>1906</v>
      </c>
      <c r="F8" s="23">
        <f>+[1]ZZ!D553</f>
        <v>2953</v>
      </c>
      <c r="G8" s="23">
        <f>+[1]ZZ!E553</f>
        <v>0</v>
      </c>
      <c r="H8" s="23">
        <f>+[1]ZZ!F553</f>
        <v>0</v>
      </c>
      <c r="I8" s="23">
        <f>+[1]ZZ!G553</f>
        <v>0</v>
      </c>
      <c r="J8" s="23">
        <f>+[1]ZZ!H553</f>
        <v>0</v>
      </c>
      <c r="K8" s="23">
        <f>+[1]ZZ!I553</f>
        <v>0</v>
      </c>
      <c r="L8" s="23">
        <f>+[1]ZZ!J553</f>
        <v>0</v>
      </c>
      <c r="M8" s="23">
        <f>+[1]ZZ!K553</f>
        <v>0</v>
      </c>
      <c r="N8" s="23">
        <f>+[1]ZZ!L553</f>
        <v>0</v>
      </c>
      <c r="O8" s="23">
        <f>+[1]ZZ!M553</f>
        <v>0</v>
      </c>
      <c r="P8" s="23">
        <f t="shared" si="1"/>
        <v>6497</v>
      </c>
      <c r="Q8" s="24"/>
    </row>
    <row r="9" spans="2:20" s="1" customFormat="1" ht="20.100000000000001" customHeight="1" x14ac:dyDescent="0.25">
      <c r="B9" s="22" t="s">
        <v>23</v>
      </c>
      <c r="C9" s="27"/>
      <c r="D9" s="23">
        <f>+[1]ZZ!B554</f>
        <v>342</v>
      </c>
      <c r="E9" s="23">
        <f>+[1]ZZ!C554</f>
        <v>357</v>
      </c>
      <c r="F9" s="23">
        <f>+[1]ZZ!D554</f>
        <v>403</v>
      </c>
      <c r="G9" s="23">
        <f>+[1]ZZ!E554</f>
        <v>0</v>
      </c>
      <c r="H9" s="23">
        <f>+[1]ZZ!F554</f>
        <v>0</v>
      </c>
      <c r="I9" s="23">
        <f>+[1]ZZ!G554</f>
        <v>0</v>
      </c>
      <c r="J9" s="23">
        <f>+[1]ZZ!H554</f>
        <v>0</v>
      </c>
      <c r="K9" s="23">
        <f>+[1]ZZ!I554</f>
        <v>0</v>
      </c>
      <c r="L9" s="23">
        <f>+[1]ZZ!J554</f>
        <v>0</v>
      </c>
      <c r="M9" s="23">
        <f>+[1]ZZ!K554</f>
        <v>0</v>
      </c>
      <c r="N9" s="23">
        <f>+[1]ZZ!L554</f>
        <v>0</v>
      </c>
      <c r="O9" s="23">
        <f>+[1]ZZ!M554</f>
        <v>0</v>
      </c>
      <c r="P9" s="23">
        <f t="shared" si="1"/>
        <v>1102</v>
      </c>
      <c r="Q9" s="24"/>
    </row>
    <row r="10" spans="2:20" s="1" customFormat="1" ht="20.100000000000001" customHeight="1" x14ac:dyDescent="0.25">
      <c r="B10" s="22" t="s">
        <v>28</v>
      </c>
      <c r="C10" s="27"/>
      <c r="D10" s="23">
        <f>+[1]ZZ!B555</f>
        <v>0</v>
      </c>
      <c r="E10" s="23">
        <f>+[1]ZZ!C555</f>
        <v>0</v>
      </c>
      <c r="F10" s="23">
        <f>+[1]ZZ!D555</f>
        <v>0</v>
      </c>
      <c r="G10" s="23">
        <f>+[1]ZZ!E555</f>
        <v>0</v>
      </c>
      <c r="H10" s="23">
        <f>+[1]ZZ!F555</f>
        <v>0</v>
      </c>
      <c r="I10" s="23">
        <f>+[1]ZZ!G555</f>
        <v>0</v>
      </c>
      <c r="J10" s="23">
        <f>+[1]ZZ!H555</f>
        <v>0</v>
      </c>
      <c r="K10" s="23">
        <f>+[1]ZZ!I555</f>
        <v>0</v>
      </c>
      <c r="L10" s="23">
        <f>+[1]ZZ!J555</f>
        <v>0</v>
      </c>
      <c r="M10" s="23">
        <f>+[1]ZZ!K555</f>
        <v>0</v>
      </c>
      <c r="N10" s="23">
        <f>+[1]ZZ!L555</f>
        <v>0</v>
      </c>
      <c r="O10" s="23">
        <f>+[1]ZZ!M555</f>
        <v>0</v>
      </c>
      <c r="P10" s="23">
        <f t="shared" si="1"/>
        <v>0</v>
      </c>
      <c r="Q10" s="24"/>
    </row>
    <row r="11" spans="2:20" s="1" customFormat="1" ht="20.100000000000001" customHeight="1" x14ac:dyDescent="0.25">
      <c r="B11" s="22" t="s">
        <v>29</v>
      </c>
      <c r="C11" s="27"/>
      <c r="D11" s="23">
        <f>+[1]ZZ!B556</f>
        <v>502</v>
      </c>
      <c r="E11" s="23">
        <f>+[1]ZZ!C556</f>
        <v>631</v>
      </c>
      <c r="F11" s="23">
        <f>+[1]ZZ!D556</f>
        <v>598</v>
      </c>
      <c r="G11" s="23">
        <f>+[1]ZZ!E556</f>
        <v>0</v>
      </c>
      <c r="H11" s="23">
        <f>+[1]ZZ!F556</f>
        <v>0</v>
      </c>
      <c r="I11" s="23">
        <f>+[1]ZZ!G556</f>
        <v>0</v>
      </c>
      <c r="J11" s="23">
        <f>+[1]ZZ!H556</f>
        <v>0</v>
      </c>
      <c r="K11" s="23">
        <f>+[1]ZZ!I556</f>
        <v>0</v>
      </c>
      <c r="L11" s="23">
        <f>+[1]ZZ!J556</f>
        <v>0</v>
      </c>
      <c r="M11" s="23">
        <f>+[1]ZZ!K556</f>
        <v>0</v>
      </c>
      <c r="N11" s="23">
        <f>+[1]ZZ!L556</f>
        <v>0</v>
      </c>
      <c r="O11" s="23">
        <f>+[1]ZZ!M556</f>
        <v>0</v>
      </c>
      <c r="P11" s="23">
        <f t="shared" si="1"/>
        <v>1731</v>
      </c>
      <c r="Q11" s="24"/>
    </row>
    <row r="12" spans="2:20" s="1" customFormat="1" ht="20.100000000000001" customHeight="1" x14ac:dyDescent="0.25">
      <c r="B12" s="34" t="s">
        <v>47</v>
      </c>
      <c r="C12" s="35"/>
      <c r="D12" s="23">
        <f>+[1]ZZ!B557</f>
        <v>79</v>
      </c>
      <c r="E12" s="23">
        <f>+[1]ZZ!C557</f>
        <v>108</v>
      </c>
      <c r="F12" s="23">
        <f>+[1]ZZ!D557</f>
        <v>76</v>
      </c>
      <c r="G12" s="23">
        <f>+[1]ZZ!E557</f>
        <v>0</v>
      </c>
      <c r="H12" s="23">
        <f>+[1]ZZ!F557</f>
        <v>0</v>
      </c>
      <c r="I12" s="23">
        <f>+[1]ZZ!G557</f>
        <v>0</v>
      </c>
      <c r="J12" s="23">
        <f>+[1]ZZ!H557</f>
        <v>0</v>
      </c>
      <c r="K12" s="23">
        <f>+[1]ZZ!I557</f>
        <v>0</v>
      </c>
      <c r="L12" s="23">
        <f>+[1]ZZ!J557</f>
        <v>0</v>
      </c>
      <c r="M12" s="23">
        <f>+[1]ZZ!K557</f>
        <v>0</v>
      </c>
      <c r="N12" s="23">
        <f>+[1]ZZ!L557</f>
        <v>0</v>
      </c>
      <c r="O12" s="23">
        <f>+[1]ZZ!M557</f>
        <v>0</v>
      </c>
      <c r="P12" s="23">
        <f t="shared" si="1"/>
        <v>263</v>
      </c>
      <c r="Q12" s="24"/>
    </row>
    <row r="13" spans="2:20" s="1" customFormat="1" ht="20.100000000000001" customHeight="1" x14ac:dyDescent="0.25">
      <c r="B13" s="28" t="s">
        <v>26</v>
      </c>
      <c r="C13" s="29"/>
      <c r="D13" s="30">
        <f>+[1]ZZ!B558</f>
        <v>345</v>
      </c>
      <c r="E13" s="30">
        <f>+[1]ZZ!C558</f>
        <v>446</v>
      </c>
      <c r="F13" s="30">
        <f>+[1]ZZ!D558</f>
        <v>484</v>
      </c>
      <c r="G13" s="30">
        <f>+[1]ZZ!E558</f>
        <v>0</v>
      </c>
      <c r="H13" s="30">
        <f>+[1]ZZ!F558</f>
        <v>0</v>
      </c>
      <c r="I13" s="30">
        <f>+[1]ZZ!G558</f>
        <v>0</v>
      </c>
      <c r="J13" s="30">
        <f>+[1]ZZ!H558</f>
        <v>0</v>
      </c>
      <c r="K13" s="30">
        <f>+[1]ZZ!I558</f>
        <v>0</v>
      </c>
      <c r="L13" s="30">
        <f>+[1]ZZ!J558</f>
        <v>0</v>
      </c>
      <c r="M13" s="30">
        <f>+[1]ZZ!K558</f>
        <v>0</v>
      </c>
      <c r="N13" s="30">
        <f>+[1]ZZ!L558</f>
        <v>0</v>
      </c>
      <c r="O13" s="30">
        <f>+[1]ZZ!M558</f>
        <v>0</v>
      </c>
      <c r="P13" s="30">
        <f t="shared" si="1"/>
        <v>1275</v>
      </c>
      <c r="Q13" s="24"/>
    </row>
    <row r="14" spans="2:20" x14ac:dyDescent="0.25">
      <c r="B14" s="1" t="s">
        <v>13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B4:Q18"/>
  <sheetViews>
    <sheetView workbookViewId="0">
      <selection activeCell="D17" sqref="D17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4" spans="2:17" ht="23.25" x14ac:dyDescent="0.25">
      <c r="B4" s="46" t="s">
        <v>38</v>
      </c>
    </row>
    <row r="6" spans="2:17" x14ac:dyDescent="0.25">
      <c r="P6" s="1" t="s">
        <v>32</v>
      </c>
    </row>
    <row r="7" spans="2:17" ht="21" x14ac:dyDescent="0.25">
      <c r="B7" s="6"/>
      <c r="C7" s="7" t="s">
        <v>19</v>
      </c>
      <c r="D7" s="40">
        <v>2019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2"/>
    </row>
    <row r="8" spans="2:17" ht="18.75" customHeight="1" x14ac:dyDescent="0.25">
      <c r="B8" s="12"/>
      <c r="C8" s="11"/>
      <c r="D8" s="4" t="s">
        <v>0</v>
      </c>
      <c r="E8" s="4" t="s">
        <v>1</v>
      </c>
      <c r="F8" s="4" t="s">
        <v>2</v>
      </c>
      <c r="G8" s="4" t="s">
        <v>3</v>
      </c>
      <c r="H8" s="4" t="s">
        <v>4</v>
      </c>
      <c r="I8" s="4" t="s">
        <v>5</v>
      </c>
      <c r="J8" s="38" t="s">
        <v>6</v>
      </c>
      <c r="K8" s="4" t="s">
        <v>7</v>
      </c>
      <c r="L8" s="4" t="s">
        <v>8</v>
      </c>
      <c r="M8" s="4" t="s">
        <v>9</v>
      </c>
      <c r="N8" s="4" t="s">
        <v>10</v>
      </c>
      <c r="O8" s="4" t="s">
        <v>11</v>
      </c>
      <c r="P8" s="5" t="s">
        <v>18</v>
      </c>
    </row>
    <row r="9" spans="2:17" ht="21.75" customHeight="1" x14ac:dyDescent="0.25">
      <c r="B9" s="33" t="s">
        <v>12</v>
      </c>
      <c r="C9" s="49"/>
      <c r="D9" s="31">
        <f>+[1]ZZ!B616</f>
        <v>232867</v>
      </c>
      <c r="E9" s="31">
        <f>+[1]ZZ!C616</f>
        <v>242382</v>
      </c>
      <c r="F9" s="31">
        <f>+[1]ZZ!D616</f>
        <v>235484</v>
      </c>
      <c r="G9" s="31">
        <f>+[1]ZZ!E616</f>
        <v>0</v>
      </c>
      <c r="H9" s="31">
        <f>+[1]ZZ!F616</f>
        <v>0</v>
      </c>
      <c r="I9" s="31">
        <f>+[1]ZZ!G616</f>
        <v>0</v>
      </c>
      <c r="J9" s="31">
        <f>+[1]ZZ!H616</f>
        <v>0</v>
      </c>
      <c r="K9" s="31">
        <f>+[1]ZZ!I616</f>
        <v>0</v>
      </c>
      <c r="L9" s="31">
        <f>+[1]ZZ!J616</f>
        <v>0</v>
      </c>
      <c r="M9" s="31">
        <f>+[1]ZZ!K616</f>
        <v>0</v>
      </c>
      <c r="N9" s="31">
        <f>+[1]ZZ!L616</f>
        <v>0</v>
      </c>
      <c r="O9" s="31">
        <f>+[1]ZZ!M616</f>
        <v>0</v>
      </c>
      <c r="P9" s="31">
        <f>SUM(D9:O9)</f>
        <v>710733</v>
      </c>
    </row>
    <row r="13" spans="2:17" ht="23.25" x14ac:dyDescent="0.25">
      <c r="B13" s="46" t="s">
        <v>39</v>
      </c>
    </row>
    <row r="15" spans="2:17" x14ac:dyDescent="0.25">
      <c r="O15" s="1" t="s">
        <v>33</v>
      </c>
    </row>
    <row r="16" spans="2:17" ht="21" x14ac:dyDescent="0.25">
      <c r="B16" s="6"/>
      <c r="C16" s="7" t="s">
        <v>19</v>
      </c>
      <c r="D16" s="40">
        <v>2019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  <c r="Q16"/>
    </row>
    <row r="17" spans="2:17" x14ac:dyDescent="0.25">
      <c r="B17" s="12"/>
      <c r="C17" s="11"/>
      <c r="D17" s="4" t="s">
        <v>0</v>
      </c>
      <c r="E17" s="4" t="s">
        <v>1</v>
      </c>
      <c r="F17" s="4" t="s">
        <v>2</v>
      </c>
      <c r="G17" s="4" t="s">
        <v>3</v>
      </c>
      <c r="H17" s="4" t="s">
        <v>4</v>
      </c>
      <c r="I17" s="4" t="s">
        <v>5</v>
      </c>
      <c r="J17" s="38" t="s">
        <v>6</v>
      </c>
      <c r="K17" s="4" t="s">
        <v>7</v>
      </c>
      <c r="L17" s="4" t="s">
        <v>8</v>
      </c>
      <c r="M17" s="4" t="s">
        <v>9</v>
      </c>
      <c r="N17" s="4" t="s">
        <v>10</v>
      </c>
      <c r="O17" s="4" t="s">
        <v>11</v>
      </c>
      <c r="Q17"/>
    </row>
    <row r="18" spans="2:17" ht="15.75" customHeight="1" x14ac:dyDescent="0.25">
      <c r="B18" s="33" t="s">
        <v>12</v>
      </c>
      <c r="C18" s="49"/>
      <c r="D18" s="31">
        <f>+[1]ZZ!B622</f>
        <v>19367</v>
      </c>
      <c r="E18" s="31">
        <f>+[1]ZZ!C622</f>
        <v>19525</v>
      </c>
      <c r="F18" s="31">
        <f>+[1]ZZ!D622</f>
        <v>19495</v>
      </c>
      <c r="G18" s="31">
        <f>+[1]ZZ!E622</f>
        <v>0</v>
      </c>
      <c r="H18" s="31">
        <f>+[1]ZZ!F622</f>
        <v>0</v>
      </c>
      <c r="I18" s="31">
        <f>+[1]ZZ!G622</f>
        <v>0</v>
      </c>
      <c r="J18" s="31">
        <f>+[1]ZZ!H622</f>
        <v>0</v>
      </c>
      <c r="K18" s="31">
        <f>+[1]ZZ!I622</f>
        <v>0</v>
      </c>
      <c r="L18" s="31">
        <f>+[1]ZZ!J622</f>
        <v>0</v>
      </c>
      <c r="M18" s="31">
        <f>+[1]ZZ!K622</f>
        <v>0</v>
      </c>
      <c r="N18" s="31">
        <f>+[1]ZZ!L622</f>
        <v>0</v>
      </c>
      <c r="O18" s="31">
        <f>+[1]ZZ!M622</f>
        <v>0</v>
      </c>
      <c r="Q18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Índice</vt:lpstr>
      <vt:lpstr>I. Mercado interno</vt:lpstr>
      <vt:lpstr>II. Mercado interno potência</vt:lpstr>
      <vt:lpstr>III. Exportação</vt:lpstr>
      <vt:lpstr>IV. Produção</vt:lpstr>
      <vt:lpstr>V. Outras informações</vt:lpstr>
    </vt:vector>
  </TitlesOfParts>
  <Company>ANFAVEA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Flavio Patez</cp:lastModifiedBy>
  <cp:lastPrinted>2011-08-19T20:06:29Z</cp:lastPrinted>
  <dcterms:created xsi:type="dcterms:W3CDTF">2011-07-20T12:20:43Z</dcterms:created>
  <dcterms:modified xsi:type="dcterms:W3CDTF">2019-04-03T20:28:36Z</dcterms:modified>
</cp:coreProperties>
</file>