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<sst xmlns="http://schemas.openxmlformats.org/spreadsheetml/2006/main" count="218" uniqueCount="213">
  <si>
    <t>Text</t>
  </si>
  <si>
    <t>Audio Link</t>
  </si>
  <si>
    <t>坚定不移</t>
  </si>
  <si>
    <t>随时随地</t>
  </si>
  <si>
    <t>带的默认为最后一个字不发音或者声音很小</t>
  </si>
  <si>
    <t>全力以赴</t>
  </si>
  <si>
    <t>为不发音</t>
  </si>
  <si>
    <t>丰富多彩</t>
  </si>
  <si>
    <t>余波未平</t>
  </si>
  <si>
    <t>算法</t>
  </si>
  <si>
    <t>数据结构</t>
  </si>
  <si>
    <t>人工智能</t>
  </si>
  <si>
    <t>机器学习</t>
  </si>
  <si>
    <t>深度学习</t>
  </si>
  <si>
    <t>神经网络</t>
  </si>
  <si>
    <t>大数据</t>
  </si>
  <si>
    <t>云计算</t>
  </si>
  <si>
    <t>物联网</t>
  </si>
  <si>
    <t>区块链</t>
  </si>
  <si>
    <t>网络安全</t>
  </si>
  <si>
    <t>软件工程</t>
  </si>
  <si>
    <t>操作系统</t>
  </si>
  <si>
    <t>数据库</t>
  </si>
  <si>
    <t>编程语言</t>
  </si>
  <si>
    <t>计算机视觉</t>
  </si>
  <si>
    <t>自然语言处理</t>
  </si>
  <si>
    <t>人机交互</t>
  </si>
  <si>
    <t>虚拟现实</t>
  </si>
  <si>
    <t>增强现实</t>
  </si>
  <si>
    <t>量子计算</t>
  </si>
  <si>
    <t>信息检索</t>
  </si>
  <si>
    <t>数据挖掘</t>
  </si>
  <si>
    <t>知识图谱</t>
  </si>
  <si>
    <t>软件测试</t>
  </si>
  <si>
    <t>系统分析</t>
  </si>
  <si>
    <t>项目管理</t>
  </si>
  <si>
    <t>敏捷开发</t>
  </si>
  <si>
    <t>金融工程</t>
  </si>
  <si>
    <t>投资组合</t>
  </si>
  <si>
    <t>风险管理</t>
  </si>
  <si>
    <t>财务分析</t>
  </si>
  <si>
    <t>会计学</t>
  </si>
  <si>
    <t>市场营销</t>
  </si>
  <si>
    <t>经济学</t>
  </si>
  <si>
    <t>管理学</t>
  </si>
  <si>
    <t>国际贸易</t>
  </si>
  <si>
    <t>货币银行学</t>
  </si>
  <si>
    <t>证券投资</t>
  </si>
  <si>
    <t>保险学</t>
  </si>
  <si>
    <t>税收筹划</t>
  </si>
  <si>
    <t>企业战略</t>
  </si>
  <si>
    <t>人力资源</t>
  </si>
  <si>
    <t>供应链管理</t>
  </si>
  <si>
    <t>运营管理</t>
  </si>
  <si>
    <t>商业智能</t>
  </si>
  <si>
    <t>电子商务</t>
  </si>
  <si>
    <t>消费者行为</t>
  </si>
  <si>
    <t>品牌管理</t>
  </si>
  <si>
    <t>市场调研</t>
  </si>
  <si>
    <t>调研 不发音</t>
  </si>
  <si>
    <t>论文写作</t>
  </si>
  <si>
    <t>学术研究</t>
  </si>
  <si>
    <t>文献综述</t>
  </si>
  <si>
    <t>研究方法</t>
  </si>
  <si>
    <t>数据分析</t>
  </si>
  <si>
    <t>统计学</t>
  </si>
  <si>
    <t>实验设计</t>
  </si>
  <si>
    <t>定量研究</t>
  </si>
  <si>
    <t>定性研究</t>
  </si>
  <si>
    <t>案例研究</t>
  </si>
  <si>
    <t>学术伦理</t>
  </si>
  <si>
    <t>学术出版</t>
  </si>
  <si>
    <t>学术会议</t>
  </si>
  <si>
    <t>学术交流</t>
  </si>
  <si>
    <t>博士论文</t>
  </si>
  <si>
    <t>硕士论文</t>
  </si>
  <si>
    <t>本科论文</t>
  </si>
  <si>
    <t>学位论文</t>
  </si>
  <si>
    <t>开题报告</t>
  </si>
  <si>
    <t>中期报告</t>
  </si>
  <si>
    <t>答辩</t>
  </si>
  <si>
    <t>学术期刊</t>
  </si>
  <si>
    <t>学术专著</t>
  </si>
  <si>
    <t>细胞生物学</t>
  </si>
  <si>
    <t>分子生物学</t>
  </si>
  <si>
    <t>遗传学</t>
  </si>
  <si>
    <t>生态学</t>
  </si>
  <si>
    <t>进化生物学</t>
  </si>
  <si>
    <t>微生物学</t>
  </si>
  <si>
    <t>植物学</t>
  </si>
  <si>
    <t>动物学</t>
  </si>
  <si>
    <t>解剖学</t>
  </si>
  <si>
    <t>生理学</t>
  </si>
  <si>
    <t>生物化学</t>
  </si>
  <si>
    <t>生物物理学</t>
  </si>
  <si>
    <t>免疫学</t>
  </si>
  <si>
    <t>发育生物学</t>
  </si>
  <si>
    <t>神经生物学</t>
  </si>
  <si>
    <t>行为学</t>
  </si>
  <si>
    <t>基因组学</t>
  </si>
  <si>
    <t>蛋白质组学</t>
  </si>
  <si>
    <t>代谢组学</t>
  </si>
  <si>
    <t>转录组学</t>
  </si>
  <si>
    <t>表观遗传学</t>
  </si>
  <si>
    <t>系统生物学</t>
  </si>
  <si>
    <t>生物信息学</t>
  </si>
  <si>
    <t>生物工程</t>
  </si>
  <si>
    <t>生物技术</t>
  </si>
  <si>
    <t>生物多样性</t>
  </si>
  <si>
    <t>保护生物学</t>
  </si>
  <si>
    <t>环境生物学</t>
  </si>
  <si>
    <t>海洋生物学</t>
  </si>
  <si>
    <t>古生物学</t>
  </si>
  <si>
    <t>药理学</t>
  </si>
  <si>
    <t>毒理学</t>
  </si>
  <si>
    <t>病理学</t>
  </si>
  <si>
    <t>临床生物学</t>
  </si>
  <si>
    <t>摘要</t>
  </si>
  <si>
    <t>分析</t>
  </si>
  <si>
    <t>论证</t>
  </si>
  <si>
    <t>评估</t>
  </si>
  <si>
    <t>偏差</t>
  </si>
  <si>
    <t>引用</t>
  </si>
  <si>
    <t>连贯性</t>
  </si>
  <si>
    <t>结论</t>
  </si>
  <si>
    <t>概念</t>
  </si>
  <si>
    <t>相关性</t>
  </si>
  <si>
    <t>不发音</t>
  </si>
  <si>
    <t>数据</t>
  </si>
  <si>
    <t>演绎</t>
  </si>
  <si>
    <t>定义</t>
  </si>
  <si>
    <t>设计</t>
  </si>
  <si>
    <t>论文</t>
  </si>
  <si>
    <t>经验</t>
  </si>
  <si>
    <t>认识论</t>
  </si>
  <si>
    <t>评价</t>
  </si>
  <si>
    <t>证据</t>
  </si>
  <si>
    <t>实验</t>
  </si>
  <si>
    <t>阐述</t>
  </si>
  <si>
    <t>框架</t>
  </si>
  <si>
    <t>概括</t>
  </si>
  <si>
    <t>假设</t>
  </si>
  <si>
    <t>推理</t>
  </si>
  <si>
    <t>解释</t>
  </si>
  <si>
    <t>逻辑</t>
  </si>
  <si>
    <t>方法论</t>
  </si>
  <si>
    <t>模型</t>
  </si>
  <si>
    <t>范式</t>
  </si>
  <si>
    <t>同行评审</t>
  </si>
  <si>
    <t>视角</t>
  </si>
  <si>
    <t>现象</t>
  </si>
  <si>
    <t>理论</t>
  </si>
  <si>
    <t>原理</t>
  </si>
  <si>
    <t>结构</t>
  </si>
  <si>
    <t>知识体系</t>
  </si>
  <si>
    <t>定性分析</t>
  </si>
  <si>
    <t>定量分析</t>
  </si>
  <si>
    <t>范畴</t>
  </si>
  <si>
    <t>论点</t>
  </si>
  <si>
    <t>议题</t>
  </si>
  <si>
    <t>信度</t>
  </si>
  <si>
    <t>效度</t>
  </si>
  <si>
    <t>假说</t>
  </si>
  <si>
    <t>模式</t>
  </si>
  <si>
    <t>变量</t>
  </si>
  <si>
    <t>对照组</t>
  </si>
  <si>
    <t>影响因素</t>
  </si>
  <si>
    <t>权威</t>
  </si>
  <si>
    <t>统计</t>
  </si>
  <si>
    <t>实证研究</t>
  </si>
  <si>
    <t>因果关系</t>
  </si>
  <si>
    <t>样本</t>
  </si>
  <si>
    <t>变量控制</t>
  </si>
  <si>
    <t>参考文献</t>
  </si>
  <si>
    <t>系统论</t>
  </si>
  <si>
    <t>归纳法</t>
  </si>
  <si>
    <t>认知</t>
  </si>
  <si>
    <t>社会结构</t>
  </si>
  <si>
    <t>社会学</t>
  </si>
  <si>
    <t>伦理学</t>
  </si>
  <si>
    <t>美学</t>
  </si>
  <si>
    <t>修辞</t>
  </si>
  <si>
    <t>语义学</t>
  </si>
  <si>
    <t>音位学</t>
  </si>
  <si>
    <t>文法</t>
  </si>
  <si>
    <t>形态学</t>
  </si>
  <si>
    <t>语用学</t>
  </si>
  <si>
    <t>心理学</t>
  </si>
  <si>
    <t>语言学</t>
  </si>
  <si>
    <t>思辨</t>
  </si>
  <si>
    <t>文化</t>
  </si>
  <si>
    <t>变迁</t>
  </si>
  <si>
    <t>创新</t>
  </si>
  <si>
    <t>历史背景</t>
  </si>
  <si>
    <t>社会变革</t>
  </si>
  <si>
    <t>文化认同</t>
  </si>
  <si>
    <t>理念</t>
  </si>
  <si>
    <t>社会互动</t>
  </si>
  <si>
    <t>意识形态</t>
  </si>
  <si>
    <t>权力结构</t>
  </si>
  <si>
    <t>话语分析</t>
  </si>
  <si>
    <t>社会阶层</t>
  </si>
  <si>
    <t>公共政策</t>
  </si>
  <si>
    <t>全球化</t>
  </si>
  <si>
    <t>伦理道德</t>
  </si>
  <si>
    <t>学术规范</t>
  </si>
  <si>
    <t>科学方法</t>
  </si>
  <si>
    <t>数据处理</t>
  </si>
  <si>
    <t>学术批评</t>
  </si>
  <si>
    <t>知识产权</t>
  </si>
  <si>
    <t>思想体系</t>
  </si>
  <si>
    <t>学术写作</t>
  </si>
  <si>
    <t>概念框架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</si>
</sst>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3"/>
  <sheetViews>
    <sheetView tabSelected="1" topLeftCell="A31" workbookViewId="0">
      <selection activeCell="E50" sqref="E50"/>
    </sheetView>
  </sheetViews>
  <sheetFormatPr defaultColWidth="9" defaultRowHeight="13.5" outlineLevelCol="4"/>
  <cols>
    <col min="1" max="1" width="67.625" customWidth="1"/>
    <col min="2" max="2" width="14.625" customWidth="1"/>
    <col min="5" max="5" width="40.25" customWidth="1"/>
  </cols>
  <sheetData>
    <row r="1" spans="1:2">
      <c r="A1" s="1" t="s">
        <v>0</v>
      </c>
      <c r="B1" s="1" t="s">
        <v>1</v>
      </c>
    </row>
    <row r="2" spans="1:3">
      <c r="A2" t="s">
        <v>2</v>
      </c>
      <c r="B2" t="str">
        <f>HYPERLINK("audio_files1\1528_坚定不移.mp3","Play Audio")</f>
        <v>Play Audio</v>
      </c>
      <c r="C2" s="2"/>
    </row>
    <row r="3" spans="1:5">
      <c r="A3" t="s">
        <v>3</v>
      </c>
      <c r="B3" t="str">
        <f>HYPERLINK("audio_files1\1528_随时随地.mp3","Play Audio")</f>
        <v>Play Audio</v>
      </c>
      <c r="E3" s="2" t="s">
        <v>4</v>
      </c>
    </row>
    <row r="4" spans="1:5">
      <c r="A4" t="s">
        <v>5</v>
      </c>
      <c r="B4" t="str">
        <f>HYPERLINK("audio_files1\1528_全力以赴.mp3","Play Audio")</f>
        <v>Play Audio</v>
      </c>
      <c r="E4" s="3" t="s">
        <v>6</v>
      </c>
    </row>
    <row r="5" spans="1:2">
      <c r="A5" t="s">
        <v>7</v>
      </c>
      <c r="B5" t="str">
        <f>HYPERLINK("audio_files1\1528_丰富多彩.mp3","Play Audio")</f>
        <v>Play Audio</v>
      </c>
    </row>
    <row r="6" spans="1:2">
      <c r="A6" t="s">
        <v>8</v>
      </c>
      <c r="B6" t="str">
        <f>HYPERLINK("audio_files1\1528_余波未平.mp3","Play Audio")</f>
        <v>Play Audio</v>
      </c>
    </row>
    <row r="7" spans="1:2">
      <c r="A7" t="s">
        <v>9</v>
      </c>
      <c r="B7" t="str">
        <f>HYPERLINK("audio_files1\1528_算法.mp3","Play Audio")</f>
        <v>Play Audio</v>
      </c>
    </row>
    <row r="8" spans="1:2">
      <c r="A8" t="s">
        <v>10</v>
      </c>
      <c r="B8" t="str">
        <f>HYPERLINK("audio_files1\1528_数据结构.mp3","Play Audio")</f>
        <v>Play Audio</v>
      </c>
    </row>
    <row r="9" spans="1:2">
      <c r="A9" t="s">
        <v>11</v>
      </c>
      <c r="B9" t="str">
        <f>HYPERLINK("audio_files1\1528_人工智能.mp3","Play Audio")</f>
        <v>Play Audio</v>
      </c>
    </row>
    <row r="10" spans="1:2">
      <c r="A10" t="s">
        <v>12</v>
      </c>
      <c r="B10" t="str">
        <f>HYPERLINK("audio_files1\1528_机器学习.mp3","Play Audio")</f>
        <v>Play Audio</v>
      </c>
    </row>
    <row r="11" spans="1:2">
      <c r="A11" t="s">
        <v>13</v>
      </c>
      <c r="B11" t="str">
        <f>HYPERLINK("audio_files1\1528_深度学习.mp3","Play Audio")</f>
        <v>Play Audio</v>
      </c>
    </row>
    <row r="12" spans="1:2">
      <c r="A12" t="s">
        <v>14</v>
      </c>
      <c r="B12" t="str">
        <f>HYPERLINK("audio_files1\1528_神经网络.mp3","Play Audio")</f>
        <v>Play Audio</v>
      </c>
    </row>
    <row r="13" spans="1:2">
      <c r="A13" t="s">
        <v>15</v>
      </c>
      <c r="B13" t="str">
        <f>HYPERLINK("audio_files1\1528_大数据.mp3","Play Audio")</f>
        <v>Play Audio</v>
      </c>
    </row>
    <row r="14" spans="1:2">
      <c r="A14" t="s">
        <v>16</v>
      </c>
      <c r="B14" t="str">
        <f>HYPERLINK("audio_files1\1528_云计算.mp3","Play Audio")</f>
        <v>Play Audio</v>
      </c>
    </row>
    <row r="15" spans="1:2">
      <c r="A15" t="s">
        <v>17</v>
      </c>
      <c r="B15" t="str">
        <f>HYPERLINK("audio_files1\1528_物联网.mp3","Play Audio")</f>
        <v>Play Audio</v>
      </c>
    </row>
    <row r="16" spans="1:2">
      <c r="A16" t="s">
        <v>18</v>
      </c>
      <c r="B16" t="str">
        <f>HYPERLINK("audio_files1\1528_区块链.mp3","Play Audio")</f>
        <v>Play Audio</v>
      </c>
    </row>
    <row r="17" spans="1:2">
      <c r="A17" t="s">
        <v>19</v>
      </c>
      <c r="B17" t="str">
        <f>HYPERLINK("audio_files1\1528_网络安全.mp3","Play Audio")</f>
        <v>Play Audio</v>
      </c>
    </row>
    <row r="18" spans="1:2">
      <c r="A18" t="s">
        <v>20</v>
      </c>
      <c r="B18" t="str">
        <f>HYPERLINK("audio_files1\1528_软件工程.mp3","Play Audio")</f>
        <v>Play Audio</v>
      </c>
    </row>
    <row r="19" spans="1:2">
      <c r="A19" t="s">
        <v>21</v>
      </c>
      <c r="B19" t="str">
        <f>HYPERLINK("audio_files1\1528_操作系统.mp3","Play Audio")</f>
        <v>Play Audio</v>
      </c>
    </row>
    <row r="20" spans="1:2">
      <c r="A20" t="s">
        <v>22</v>
      </c>
      <c r="B20" t="str">
        <f>HYPERLINK("audio_files1\1528_数据库.mp3","Play Audio")</f>
        <v>Play Audio</v>
      </c>
    </row>
    <row r="21" spans="1:2">
      <c r="A21" t="s">
        <v>23</v>
      </c>
      <c r="B21" t="str">
        <f>HYPERLINK("audio_files1\1528_编程语言.mp3","Play Audio")</f>
        <v>Play Audio</v>
      </c>
    </row>
    <row r="22" spans="1:3">
      <c r="A22" t="s">
        <v>24</v>
      </c>
      <c r="B22" t="str">
        <f>HYPERLINK("audio_files1\1528_计算机视觉.mp3","Play Audio")</f>
        <v>Play Audio</v>
      </c>
      <c r="C22" s="2"/>
    </row>
    <row r="23" spans="1:2">
      <c r="A23" t="s">
        <v>25</v>
      </c>
      <c r="B23" t="str">
        <f>HYPERLINK("audio_files1\1528_自然语言处理.mp3","Play Audio")</f>
        <v>Play Audio</v>
      </c>
    </row>
    <row r="24" spans="1:3">
      <c r="A24" t="s">
        <v>26</v>
      </c>
      <c r="B24" t="str">
        <f>HYPERLINK("audio_files1\1528_人机交互.mp3","Play Audio")</f>
        <v>Play Audio</v>
      </c>
      <c r="C24" s="2"/>
    </row>
    <row r="25" spans="1:2">
      <c r="A25" t="s">
        <v>27</v>
      </c>
      <c r="B25" t="str">
        <f>HYPERLINK("audio_files1\1528_虚拟现实.mp3","Play Audio")</f>
        <v>Play Audio</v>
      </c>
    </row>
    <row r="26" spans="1:2">
      <c r="A26" t="s">
        <v>28</v>
      </c>
      <c r="B26" t="str">
        <f>HYPERLINK("audio_files1\1528_增强现实.mp3","Play Audio")</f>
        <v>Play Audio</v>
      </c>
    </row>
    <row r="27" spans="1:2">
      <c r="A27" t="s">
        <v>29</v>
      </c>
      <c r="B27" t="str">
        <f>HYPERLINK("audio_files1\1528_量子计算.mp3","Play Audio")</f>
        <v>Play Audio</v>
      </c>
    </row>
    <row r="28" spans="1:2">
      <c r="A28" t="s">
        <v>30</v>
      </c>
      <c r="B28" t="str">
        <f>HYPERLINK("audio_files1\1528_信息检索.mp3","Play Audio")</f>
        <v>Play Audio</v>
      </c>
    </row>
    <row r="29" spans="1:3">
      <c r="A29" t="s">
        <v>31</v>
      </c>
      <c r="B29" t="str">
        <f>HYPERLINK("audio_files1\1528_数据挖掘.mp3","Play Audio")</f>
        <v>Play Audio</v>
      </c>
      <c r="C29" s="2"/>
    </row>
    <row r="30" spans="1:2">
      <c r="A30" t="s">
        <v>32</v>
      </c>
      <c r="B30" t="str">
        <f>HYPERLINK("audio_files1\1528_知识图谱.mp3","Play Audio")</f>
        <v>Play Audio</v>
      </c>
    </row>
    <row r="31" spans="1:3">
      <c r="A31" t="s">
        <v>33</v>
      </c>
      <c r="B31" t="str">
        <f>HYPERLINK("audio_files1\1528_软件测试.mp3","Play Audio")</f>
        <v>Play Audio</v>
      </c>
      <c r="C31" s="2"/>
    </row>
    <row r="32" spans="1:2">
      <c r="A32" t="s">
        <v>34</v>
      </c>
      <c r="B32" t="str">
        <f>HYPERLINK("audio_files1\1528_系统分析.mp3","Play Audio")</f>
        <v>Play Audio</v>
      </c>
    </row>
    <row r="33" spans="1:2">
      <c r="A33" t="s">
        <v>35</v>
      </c>
      <c r="B33" t="str">
        <f>HYPERLINK("audio_files1\1528_项目管理.mp3","Play Audio")</f>
        <v>Play Audio</v>
      </c>
    </row>
    <row r="34" spans="1:3">
      <c r="A34" t="s">
        <v>36</v>
      </c>
      <c r="B34" t="str">
        <f>HYPERLINK("audio_files1\1528_敏捷开发.mp3","Play Audio")</f>
        <v>Play Audio</v>
      </c>
      <c r="C34" s="2"/>
    </row>
    <row r="35" spans="1:2">
      <c r="A35" t="s">
        <v>37</v>
      </c>
      <c r="B35" t="str">
        <f>HYPERLINK("audio_files1\1528_金融工程.mp3","Play Audio")</f>
        <v>Play Audio</v>
      </c>
    </row>
    <row r="36" spans="1:2">
      <c r="A36" t="s">
        <v>38</v>
      </c>
      <c r="B36" t="str">
        <f>HYPERLINK("audio_files1\1528_投资组合.mp3","Play Audio")</f>
        <v>Play Audio</v>
      </c>
    </row>
    <row r="37" spans="1:2">
      <c r="A37" t="s">
        <v>39</v>
      </c>
      <c r="B37" t="str">
        <f>HYPERLINK("audio_files1\1528_风险管理.mp3","Play Audio")</f>
        <v>Play Audio</v>
      </c>
    </row>
    <row r="38" spans="1:2">
      <c r="A38" t="s">
        <v>40</v>
      </c>
      <c r="B38" t="str">
        <f>HYPERLINK("audio_files1\1528_财务分析.mp3","Play Audio")</f>
        <v>Play Audio</v>
      </c>
    </row>
    <row r="39" spans="1:2">
      <c r="A39" t="s">
        <v>41</v>
      </c>
      <c r="B39" t="str">
        <f>HYPERLINK("audio_files1\1528_会计学.mp3","Play Audio")</f>
        <v>Play Audio</v>
      </c>
    </row>
    <row r="40" spans="1:2">
      <c r="A40" t="s">
        <v>42</v>
      </c>
      <c r="B40" t="str">
        <f>HYPERLINK("audio_files1\1528_市场营销.mp3","Play Audio")</f>
        <v>Play Audio</v>
      </c>
    </row>
    <row r="41" spans="1:2">
      <c r="A41" t="s">
        <v>43</v>
      </c>
      <c r="B41" t="str">
        <f>HYPERLINK("audio_files1\1528_经济学.mp3","Play Audio")</f>
        <v>Play Audio</v>
      </c>
    </row>
    <row r="42" spans="1:2">
      <c r="A42" t="s">
        <v>44</v>
      </c>
      <c r="B42" t="str">
        <f>HYPERLINK("audio_files1\1528_管理学.mp3","Play Audio")</f>
        <v>Play Audio</v>
      </c>
    </row>
    <row r="43" spans="1:2">
      <c r="A43" t="s">
        <v>45</v>
      </c>
      <c r="B43" t="str">
        <f>HYPERLINK("audio_files1\1528_国际贸易.mp3","Play Audio")</f>
        <v>Play Audio</v>
      </c>
    </row>
    <row r="44" spans="1:2">
      <c r="A44" t="s">
        <v>46</v>
      </c>
      <c r="B44" t="str">
        <f>HYPERLINK("audio_files1\1528_货币银行学.mp3","Play Audio")</f>
        <v>Play Audio</v>
      </c>
    </row>
    <row r="45" spans="1:3">
      <c r="A45" t="s">
        <v>47</v>
      </c>
      <c r="B45" t="str">
        <f>HYPERLINK("audio_files1\1528_证券投资.mp3","Play Audio")</f>
        <v>Play Audio</v>
      </c>
      <c r="C45" s="2"/>
    </row>
    <row r="46" spans="1:2">
      <c r="A46" t="s">
        <v>48</v>
      </c>
      <c r="B46" t="str">
        <f>HYPERLINK("audio_files1\1528_保险学.mp3","Play Audio")</f>
        <v>Play Audio</v>
      </c>
    </row>
    <row r="47" spans="1:2">
      <c r="A47" t="s">
        <v>49</v>
      </c>
      <c r="B47" t="str">
        <f>HYPERLINK("audio_files1\1528_税收筹划.mp3","Play Audio")</f>
        <v>Play Audio</v>
      </c>
    </row>
    <row r="48" spans="1:2">
      <c r="A48" t="s">
        <v>50</v>
      </c>
      <c r="B48" t="str">
        <f>HYPERLINK("audio_files1\1528_企业战略.mp3","Play Audio")</f>
        <v>Play Audio</v>
      </c>
    </row>
    <row r="49" spans="1:2">
      <c r="A49" t="s">
        <v>51</v>
      </c>
      <c r="B49" t="str">
        <f>HYPERLINK("audio_files1\1528_人力资源.mp3","Play Audio")</f>
        <v>Play Audio</v>
      </c>
    </row>
    <row r="50" spans="1:3">
      <c r="A50" t="s">
        <v>52</v>
      </c>
      <c r="B50" t="str">
        <f>HYPERLINK("audio_files1\1528_供应链管理.mp3","Play Audio")</f>
        <v>Play Audio</v>
      </c>
      <c r="C50" s="2"/>
    </row>
    <row r="51" spans="1:2">
      <c r="A51" t="s">
        <v>53</v>
      </c>
      <c r="B51" t="str">
        <f>HYPERLINK("audio_files1\1528_运营管理.mp3","Play Audio")</f>
        <v>Play Audio</v>
      </c>
    </row>
    <row r="52" spans="1:3">
      <c r="A52" t="s">
        <v>54</v>
      </c>
      <c r="B52" t="str">
        <f>HYPERLINK("audio_files1\1528_商业智能.mp3","Play Audio")</f>
        <v>Play Audio</v>
      </c>
      <c r="C52" s="2"/>
    </row>
    <row r="53" spans="1:2">
      <c r="A53" t="s">
        <v>55</v>
      </c>
      <c r="B53" t="str">
        <f>HYPERLINK("audio_files1\1528_电子商务.mp3","Play Audio")</f>
        <v>Play Audio</v>
      </c>
    </row>
    <row r="54" spans="1:2">
      <c r="A54" t="s">
        <v>56</v>
      </c>
      <c r="B54" t="str">
        <f>HYPERLINK("audio_files1\1528_消费者行为.mp3","Play Audio")</f>
        <v>Play Audio</v>
      </c>
    </row>
    <row r="55" spans="1:3">
      <c r="A55" t="s">
        <v>57</v>
      </c>
      <c r="B55" t="str">
        <f>HYPERLINK("audio_files1\1528_品牌管理.mp3","Play Audio")</f>
        <v>Play Audio</v>
      </c>
      <c r="C55" s="2"/>
    </row>
    <row r="56" spans="1:3">
      <c r="A56" t="s">
        <v>58</v>
      </c>
      <c r="B56" t="str">
        <f>HYPERLINK("audio_files1\1528_市场调研.mp3","Play Audio")</f>
        <v>Play Audio</v>
      </c>
      <c r="C56" s="2" t="s">
        <v>59</v>
      </c>
    </row>
    <row r="57" spans="1:2">
      <c r="A57" t="s">
        <v>60</v>
      </c>
      <c r="B57" t="str">
        <f>HYPERLINK("audio_files1\1528_论文写作.mp3","Play Audio")</f>
        <v>Play Audio</v>
      </c>
    </row>
    <row r="58" spans="1:2">
      <c r="A58" t="s">
        <v>61</v>
      </c>
      <c r="B58" t="str">
        <f>HYPERLINK("audio_files1\1528_学术研究.mp3","Play Audio")</f>
        <v>Play Audio</v>
      </c>
    </row>
    <row r="59" spans="1:2">
      <c r="A59" t="s">
        <v>62</v>
      </c>
      <c r="B59" t="str">
        <f>HYPERLINK("audio_files1\1528_文献综述.mp3","Play Audio")</f>
        <v>Play Audio</v>
      </c>
    </row>
    <row r="60" spans="1:2">
      <c r="A60" t="s">
        <v>63</v>
      </c>
      <c r="B60" t="str">
        <f>HYPERLINK("audio_files1\1528_研究方法.mp3","Play Audio")</f>
        <v>Play Audio</v>
      </c>
    </row>
    <row r="61" spans="1:2">
      <c r="A61" t="s">
        <v>64</v>
      </c>
      <c r="B61" t="str">
        <f>HYPERLINK("audio_files1\1528_数据分析.mp3","Play Audio")</f>
        <v>Play Audio</v>
      </c>
    </row>
    <row r="62" spans="1:2">
      <c r="A62" t="s">
        <v>65</v>
      </c>
      <c r="B62" t="str">
        <f>HYPERLINK("audio_files1\1528_统计学.mp3","Play Audio")</f>
        <v>Play Audio</v>
      </c>
    </row>
    <row r="63" spans="1:3">
      <c r="A63" t="s">
        <v>66</v>
      </c>
      <c r="B63" t="str">
        <f>HYPERLINK("audio_files1\1528_实验设计.mp3","Play Audio")</f>
        <v>Play Audio</v>
      </c>
      <c r="C63" s="2"/>
    </row>
    <row r="64" spans="1:2">
      <c r="A64" t="s">
        <v>67</v>
      </c>
      <c r="B64" t="str">
        <f>HYPERLINK("audio_files1\1528_定量研究.mp3","Play Audio")</f>
        <v>Play Audio</v>
      </c>
    </row>
    <row r="65" spans="1:2">
      <c r="A65" t="s">
        <v>68</v>
      </c>
      <c r="B65" t="str">
        <f>HYPERLINK("audio_files1\1528_定性研究.mp3","Play Audio")</f>
        <v>Play Audio</v>
      </c>
    </row>
    <row r="66" spans="1:2">
      <c r="A66" t="s">
        <v>69</v>
      </c>
      <c r="B66" t="str">
        <f>HYPERLINK("audio_files1\1528_案例研究.mp3","Play Audio")</f>
        <v>Play Audio</v>
      </c>
    </row>
    <row r="67" spans="1:2">
      <c r="A67" t="s">
        <v>70</v>
      </c>
      <c r="B67" t="str">
        <f>HYPERLINK("audio_files1\1528_学术伦理.mp3","Play Audio")</f>
        <v>Play Audio</v>
      </c>
    </row>
    <row r="68" spans="1:2">
      <c r="A68" t="s">
        <v>71</v>
      </c>
      <c r="B68" t="str">
        <f>HYPERLINK("audio_files1\1528_学术出版.mp3","Play Audio")</f>
        <v>Play Audio</v>
      </c>
    </row>
    <row r="69" spans="1:2">
      <c r="A69" t="s">
        <v>72</v>
      </c>
      <c r="B69" t="str">
        <f>HYPERLINK("audio_files1\1528_学术会议.mp3","Play Audio")</f>
        <v>Play Audio</v>
      </c>
    </row>
    <row r="70" spans="1:2">
      <c r="A70" t="s">
        <v>73</v>
      </c>
      <c r="B70" t="str">
        <f>HYPERLINK("audio_files1\1528_学术交流.mp3","Play Audio")</f>
        <v>Play Audio</v>
      </c>
    </row>
    <row r="71" spans="1:2">
      <c r="A71" t="s">
        <v>74</v>
      </c>
      <c r="B71" t="str">
        <f>HYPERLINK("audio_files1\1528_博士论文.mp3","Play Audio")</f>
        <v>Play Audio</v>
      </c>
    </row>
    <row r="72" spans="1:2">
      <c r="A72" t="s">
        <v>75</v>
      </c>
      <c r="B72" t="str">
        <f>HYPERLINK("audio_files1\1528_硕士论文.mp3","Play Audio")</f>
        <v>Play Audio</v>
      </c>
    </row>
    <row r="73" spans="1:2">
      <c r="A73" t="s">
        <v>76</v>
      </c>
      <c r="B73" t="str">
        <f>HYPERLINK("audio_files1\1528_本科论文.mp3","Play Audio")</f>
        <v>Play Audio</v>
      </c>
    </row>
    <row r="74" spans="1:2">
      <c r="A74" t="s">
        <v>77</v>
      </c>
      <c r="B74" t="str">
        <f>HYPERLINK("audio_files1\1528_学位论文.mp3","Play Audio")</f>
        <v>Play Audio</v>
      </c>
    </row>
    <row r="75" spans="1:2">
      <c r="A75" t="s">
        <v>78</v>
      </c>
      <c r="B75" t="str">
        <f>HYPERLINK("audio_files1\1528_开题报告.mp3","Play Audio")</f>
        <v>Play Audio</v>
      </c>
    </row>
    <row r="76" spans="1:2">
      <c r="A76" t="s">
        <v>79</v>
      </c>
      <c r="B76" t="str">
        <f>HYPERLINK("audio_files1\1528_中期报告.mp3","Play Audio")</f>
        <v>Play Audio</v>
      </c>
    </row>
    <row r="77" spans="1:2">
      <c r="A77" t="s">
        <v>80</v>
      </c>
      <c r="B77" t="str">
        <f>HYPERLINK("audio_files1\1528_答辩.mp3","Play Audio")</f>
        <v>Play Audio</v>
      </c>
    </row>
    <row r="78" spans="1:2">
      <c r="A78" t="s">
        <v>81</v>
      </c>
      <c r="B78" t="str">
        <f>HYPERLINK("audio_files1\1528_学术期刊.mp3","Play Audio")</f>
        <v>Play Audio</v>
      </c>
    </row>
    <row r="79" spans="1:2">
      <c r="A79" t="s">
        <v>82</v>
      </c>
      <c r="B79" t="str">
        <f>HYPERLINK("audio_files1\1528_学术专著.mp3","Play Audio")</f>
        <v>Play Audio</v>
      </c>
    </row>
    <row r="80" spans="1:2">
      <c r="A80" t="s">
        <v>83</v>
      </c>
      <c r="B80" t="str">
        <f>HYPERLINK("audio_files1\1528_细胞生物学.mp3","Play Audio")</f>
        <v>Play Audio</v>
      </c>
    </row>
    <row r="81" spans="1:2">
      <c r="A81" t="s">
        <v>84</v>
      </c>
      <c r="B81" t="str">
        <f>HYPERLINK("audio_files1\1528_分子生物学.mp3","Play Audio")</f>
        <v>Play Audio</v>
      </c>
    </row>
    <row r="82" spans="1:2">
      <c r="A82" t="s">
        <v>85</v>
      </c>
      <c r="B82" t="str">
        <f>HYPERLINK("audio_files1\1528_遗传学.mp3","Play Audio")</f>
        <v>Play Audio</v>
      </c>
    </row>
    <row r="83" spans="1:2">
      <c r="A83" t="s">
        <v>86</v>
      </c>
      <c r="B83" t="str">
        <f>HYPERLINK("audio_files1\1528_生态学.mp3","Play Audio")</f>
        <v>Play Audio</v>
      </c>
    </row>
    <row r="84" spans="1:2">
      <c r="A84" t="s">
        <v>87</v>
      </c>
      <c r="B84" t="str">
        <f>HYPERLINK("audio_files1\1528_进化生物学.mp3","Play Audio")</f>
        <v>Play Audio</v>
      </c>
    </row>
    <row r="85" spans="1:2">
      <c r="A85" t="s">
        <v>88</v>
      </c>
      <c r="B85" t="str">
        <f>HYPERLINK("audio_files1\1528_微生物学.mp3","Play Audio")</f>
        <v>Play Audio</v>
      </c>
    </row>
    <row r="86" spans="1:2">
      <c r="A86" t="s">
        <v>89</v>
      </c>
      <c r="B86" t="str">
        <f>HYPERLINK("audio_files1\1528_植物学.mp3","Play Audio")</f>
        <v>Play Audio</v>
      </c>
    </row>
    <row r="87" spans="1:2">
      <c r="A87" t="s">
        <v>90</v>
      </c>
      <c r="B87" t="str">
        <f>HYPERLINK("audio_files1\1528_动物学.mp3","Play Audio")</f>
        <v>Play Audio</v>
      </c>
    </row>
    <row r="88" spans="1:2">
      <c r="A88" t="s">
        <v>91</v>
      </c>
      <c r="B88" t="str">
        <f>HYPERLINK("audio_files1\1528_解剖学.mp3","Play Audio")</f>
        <v>Play Audio</v>
      </c>
    </row>
    <row r="89" spans="1:2">
      <c r="A89" t="s">
        <v>92</v>
      </c>
      <c r="B89" t="str">
        <f>HYPERLINK("audio_files1\1528_生理学.mp3","Play Audio")</f>
        <v>Play Audio</v>
      </c>
    </row>
    <row r="90" spans="1:2">
      <c r="A90" t="s">
        <v>93</v>
      </c>
      <c r="B90" t="str">
        <f>HYPERLINK("audio_files1\1528_生物化学.mp3","Play Audio")</f>
        <v>Play Audio</v>
      </c>
    </row>
    <row r="91" spans="1:2">
      <c r="A91" t="s">
        <v>94</v>
      </c>
      <c r="B91" t="str">
        <f>HYPERLINK("audio_files1\1528_生物物理学.mp3","Play Audio")</f>
        <v>Play Audio</v>
      </c>
    </row>
    <row r="92" spans="1:2">
      <c r="A92" t="s">
        <v>95</v>
      </c>
      <c r="B92" t="str">
        <f>HYPERLINK("audio_files1\1528_免疫学.mp3","Play Audio")</f>
        <v>Play Audio</v>
      </c>
    </row>
    <row r="93" spans="1:2">
      <c r="A93" t="s">
        <v>96</v>
      </c>
      <c r="B93" t="str">
        <f>HYPERLINK("audio_files1\1528_发育生物学.mp3","Play Audio")</f>
        <v>Play Audio</v>
      </c>
    </row>
    <row r="94" spans="1:2">
      <c r="A94" t="s">
        <v>97</v>
      </c>
      <c r="B94" t="str">
        <f>HYPERLINK("audio_files1\1528_神经生物学.mp3","Play Audio")</f>
        <v>Play Audio</v>
      </c>
    </row>
    <row r="95" spans="1:2">
      <c r="A95" t="s">
        <v>98</v>
      </c>
      <c r="B95" t="str">
        <f>HYPERLINK("audio_files1\1528_行为学.mp3","Play Audio")</f>
        <v>Play Audio</v>
      </c>
    </row>
    <row r="96" spans="1:2">
      <c r="A96" t="s">
        <v>99</v>
      </c>
      <c r="B96" t="str">
        <f>HYPERLINK("audio_files1\1528_基因组学.mp3","Play Audio")</f>
        <v>Play Audio</v>
      </c>
    </row>
    <row r="97" spans="1:2">
      <c r="A97" t="s">
        <v>100</v>
      </c>
      <c r="B97" t="str">
        <f>HYPERLINK("audio_files1\1528_蛋白质组学.mp3","Play Audio")</f>
        <v>Play Audio</v>
      </c>
    </row>
    <row r="98" spans="1:2">
      <c r="A98" t="s">
        <v>101</v>
      </c>
      <c r="B98" t="str">
        <f>HYPERLINK("audio_files1\1528_代谢组学.mp3","Play Audio")</f>
        <v>Play Audio</v>
      </c>
    </row>
    <row r="99" spans="1:2">
      <c r="A99" t="s">
        <v>102</v>
      </c>
      <c r="B99" t="str">
        <f>HYPERLINK("audio_files1\1528_转录组学.mp3","Play Audio")</f>
        <v>Play Audio</v>
      </c>
    </row>
    <row r="100" spans="1:2">
      <c r="A100" t="s">
        <v>103</v>
      </c>
      <c r="B100" t="str">
        <f>HYPERLINK("audio_files1\1528_表观遗传学.mp3","Play Audio")</f>
        <v>Play Audio</v>
      </c>
    </row>
    <row r="101" spans="1:2">
      <c r="A101" t="s">
        <v>104</v>
      </c>
      <c r="B101" t="str">
        <f>HYPERLINK("audio_files1\1528_系统生物学.mp3","Play Audio")</f>
        <v>Play Audio</v>
      </c>
    </row>
    <row r="102" spans="1:2">
      <c r="A102" t="s">
        <v>105</v>
      </c>
      <c r="B102" t="str">
        <f>HYPERLINK("audio_files1\1528_生物信息学.mp3","Play Audio")</f>
        <v>Play Audio</v>
      </c>
    </row>
    <row r="103" spans="1:2">
      <c r="A103" t="s">
        <v>106</v>
      </c>
      <c r="B103" t="str">
        <f>HYPERLINK("audio_files1\1528_生物工程.mp3","Play Audio")</f>
        <v>Play Audio</v>
      </c>
    </row>
    <row r="104" spans="1:2">
      <c r="A104" t="s">
        <v>107</v>
      </c>
      <c r="B104" t="str">
        <f>HYPERLINK("audio_files1\1528_生物技术.mp3","Play Audio")</f>
        <v>Play Audio</v>
      </c>
    </row>
    <row r="105" spans="1:2">
      <c r="A105" t="s">
        <v>108</v>
      </c>
      <c r="B105" t="str">
        <f>HYPERLINK("audio_files1\1528_生物多样性.mp3","Play Audio")</f>
        <v>Play Audio</v>
      </c>
    </row>
    <row r="106" spans="1:2">
      <c r="A106" t="s">
        <v>109</v>
      </c>
      <c r="B106" t="str">
        <f>HYPERLINK("audio_files1\1528_保护生物学.mp3","Play Audio")</f>
        <v>Play Audio</v>
      </c>
    </row>
    <row r="107" spans="1:2">
      <c r="A107" t="s">
        <v>110</v>
      </c>
      <c r="B107" t="str">
        <f>HYPERLINK("audio_files1\1528_环境生物学.mp3","Play Audio")</f>
        <v>Play Audio</v>
      </c>
    </row>
    <row r="108" spans="1:2">
      <c r="A108" t="s">
        <v>111</v>
      </c>
      <c r="B108" t="str">
        <f>HYPERLINK("audio_files1\1528_海洋生物学.mp3","Play Audio")</f>
        <v>Play Audio</v>
      </c>
    </row>
    <row r="109" spans="1:2">
      <c r="A109" t="s">
        <v>112</v>
      </c>
      <c r="B109" t="str">
        <f>HYPERLINK("audio_files1\1528_古生物学.mp3","Play Audio")</f>
        <v>Play Audio</v>
      </c>
    </row>
    <row r="110" spans="1:2">
      <c r="A110" t="s">
        <v>113</v>
      </c>
      <c r="B110" t="str">
        <f>HYPERLINK("audio_files1\1528_药理学.mp3","Play Audio")</f>
        <v>Play Audio</v>
      </c>
    </row>
    <row r="111" spans="1:2">
      <c r="A111" t="s">
        <v>114</v>
      </c>
      <c r="B111" t="str">
        <f>HYPERLINK("audio_files1\1528_毒理学.mp3","Play Audio")</f>
        <v>Play Audio</v>
      </c>
    </row>
    <row r="112" spans="1:2">
      <c r="A112" t="s">
        <v>115</v>
      </c>
      <c r="B112" t="str">
        <f>HYPERLINK("audio_files1\1528_病理学.mp3","Play Audio")</f>
        <v>Play Audio</v>
      </c>
    </row>
    <row r="113" spans="1:2">
      <c r="A113" t="s">
        <v>116</v>
      </c>
      <c r="B113" t="str">
        <f>HYPERLINK("audio_files1\1528_临床生物学.mp3","Play Audio")</f>
        <v>Play Audio</v>
      </c>
    </row>
    <row r="114" spans="1:3">
      <c r="A114" t="s">
        <v>117</v>
      </c>
      <c r="B114" t="str">
        <f>HYPERLINK("audio_files1\1528_摘要.mp3","Play Audio")</f>
        <v>Play Audio</v>
      </c>
      <c r="C114" s="2"/>
    </row>
    <row r="115" spans="1:3">
      <c r="A115" t="s">
        <v>118</v>
      </c>
      <c r="B115" t="str">
        <f>HYPERLINK("audio_files1\1528_分析.mp3","Play Audio")</f>
        <v>Play Audio</v>
      </c>
      <c r="C115" s="2"/>
    </row>
    <row r="116" spans="1:2">
      <c r="A116" t="s">
        <v>119</v>
      </c>
      <c r="B116" t="str">
        <f>HYPERLINK("audio_files1\1528_论证.mp3","Play Audio")</f>
        <v>Play Audio</v>
      </c>
    </row>
    <row r="117" spans="1:2">
      <c r="A117" t="s">
        <v>120</v>
      </c>
      <c r="B117" t="str">
        <f>HYPERLINK("audio_files1\1528_评估.mp3","Play Audio")</f>
        <v>Play Audio</v>
      </c>
    </row>
    <row r="118" spans="1:2">
      <c r="A118" t="s">
        <v>121</v>
      </c>
      <c r="B118" t="str">
        <f>HYPERLINK("audio_files1\1528_偏差.mp3","Play Audio")</f>
        <v>Play Audio</v>
      </c>
    </row>
    <row r="119" spans="1:2">
      <c r="A119" t="s">
        <v>69</v>
      </c>
      <c r="B119" t="str">
        <f>HYPERLINK("audio_files1\1528_案例研究.mp3","Play Audio")</f>
        <v>Play Audio</v>
      </c>
    </row>
    <row r="120" spans="1:2">
      <c r="A120" t="s">
        <v>122</v>
      </c>
      <c r="B120" t="str">
        <f>HYPERLINK("audio_files1\1528_引用.mp3","Play Audio")</f>
        <v>Play Audio</v>
      </c>
    </row>
    <row r="121" spans="1:2">
      <c r="A121" t="s">
        <v>123</v>
      </c>
      <c r="B121" t="str">
        <f>HYPERLINK("audio_files1\1528_连贯性.mp3","Play Audio")</f>
        <v>Play Audio</v>
      </c>
    </row>
    <row r="122" spans="1:2">
      <c r="A122" t="s">
        <v>124</v>
      </c>
      <c r="B122" t="str">
        <f>HYPERLINK("audio_files1\1528_结论.mp3","Play Audio")</f>
        <v>Play Audio</v>
      </c>
    </row>
    <row r="123" spans="1:2">
      <c r="A123" t="s">
        <v>125</v>
      </c>
      <c r="B123" t="str">
        <f>HYPERLINK("audio_files1\1528_概念.mp3","Play Audio")</f>
        <v>Play Audio</v>
      </c>
    </row>
    <row r="124" spans="1:3">
      <c r="A124" t="s">
        <v>126</v>
      </c>
      <c r="B124" t="str">
        <f>HYPERLINK("audio_files1\1528_相关性.mp3","Play Audio")</f>
        <v>Play Audio</v>
      </c>
      <c r="C124" s="3" t="s">
        <v>127</v>
      </c>
    </row>
    <row r="125" spans="1:2">
      <c r="A125" t="s">
        <v>128</v>
      </c>
      <c r="B125" t="str">
        <f>HYPERLINK("audio_files1\1528_数据.mp3","Play Audio")</f>
        <v>Play Audio</v>
      </c>
    </row>
    <row r="126" spans="1:2">
      <c r="A126" t="s">
        <v>129</v>
      </c>
      <c r="B126" t="str">
        <f>HYPERLINK("audio_files1\1528_演绎.mp3","Play Audio")</f>
        <v>Play Audio</v>
      </c>
    </row>
    <row r="127" spans="1:2">
      <c r="A127" t="s">
        <v>130</v>
      </c>
      <c r="B127" t="str">
        <f>HYPERLINK("audio_files1\1528_定义.mp3","Play Audio")</f>
        <v>Play Audio</v>
      </c>
    </row>
    <row r="128" spans="1:2">
      <c r="A128" t="s">
        <v>131</v>
      </c>
      <c r="B128" t="str">
        <f>HYPERLINK("audio_files1\1528_设计.mp3","Play Audio")</f>
        <v>Play Audio</v>
      </c>
    </row>
    <row r="129" spans="1:2">
      <c r="A129" t="s">
        <v>132</v>
      </c>
      <c r="B129" t="str">
        <f>HYPERLINK("audio_files1\1528_论文.mp3","Play Audio")</f>
        <v>Play Audio</v>
      </c>
    </row>
    <row r="130" spans="1:2">
      <c r="A130" t="s">
        <v>133</v>
      </c>
      <c r="B130" t="str">
        <f>HYPERLINK("audio_files1\1528_经验.mp3","Play Audio")</f>
        <v>Play Audio</v>
      </c>
    </row>
    <row r="131" spans="1:2">
      <c r="A131" t="s">
        <v>134</v>
      </c>
      <c r="B131" t="str">
        <f>HYPERLINK("audio_files1\1528_认识论.mp3","Play Audio")</f>
        <v>Play Audio</v>
      </c>
    </row>
    <row r="132" spans="1:2">
      <c r="A132" t="s">
        <v>135</v>
      </c>
      <c r="B132" t="str">
        <f>HYPERLINK("audio_files1\1528_评价.mp3","Play Audio")</f>
        <v>Play Audio</v>
      </c>
    </row>
    <row r="133" spans="1:2">
      <c r="A133" t="s">
        <v>136</v>
      </c>
      <c r="B133" t="str">
        <f>HYPERLINK("audio_files1\1528_证据.mp3","Play Audio")</f>
        <v>Play Audio</v>
      </c>
    </row>
    <row r="134" spans="1:2">
      <c r="A134" t="s">
        <v>137</v>
      </c>
      <c r="B134" t="str">
        <f>HYPERLINK("audio_files1\1528_实验.mp3","Play Audio")</f>
        <v>Play Audio</v>
      </c>
    </row>
    <row r="135" spans="1:2">
      <c r="A135" t="s">
        <v>138</v>
      </c>
      <c r="B135" t="str">
        <f>HYPERLINK("audio_files1\1528_阐述.mp3","Play Audio")</f>
        <v>Play Audio</v>
      </c>
    </row>
    <row r="136" spans="1:2">
      <c r="A136" t="s">
        <v>139</v>
      </c>
      <c r="B136" t="str">
        <f>HYPERLINK("audio_files1\1528_框架.mp3","Play Audio")</f>
        <v>Play Audio</v>
      </c>
    </row>
    <row r="137" spans="1:2">
      <c r="A137" t="s">
        <v>140</v>
      </c>
      <c r="B137" t="str">
        <f>HYPERLINK("audio_files1\1528_概括.mp3","Play Audio")</f>
        <v>Play Audio</v>
      </c>
    </row>
    <row r="138" spans="1:2">
      <c r="A138" t="s">
        <v>141</v>
      </c>
      <c r="B138" t="str">
        <f>HYPERLINK("audio_files1\1528_假设.mp3","Play Audio")</f>
        <v>Play Audio</v>
      </c>
    </row>
    <row r="139" spans="1:2">
      <c r="A139" t="s">
        <v>142</v>
      </c>
      <c r="B139" t="str">
        <f>HYPERLINK("audio_files1\1528_推理.mp3","Play Audio")</f>
        <v>Play Audio</v>
      </c>
    </row>
    <row r="140" spans="1:2">
      <c r="A140" t="s">
        <v>143</v>
      </c>
      <c r="B140" t="str">
        <f>HYPERLINK("audio_files1\1528_解释.mp3","Play Audio")</f>
        <v>Play Audio</v>
      </c>
    </row>
    <row r="141" spans="1:2">
      <c r="A141" t="s">
        <v>119</v>
      </c>
      <c r="B141" t="str">
        <f>HYPERLINK("audio_files1\1528_论证.mp3","Play Audio")</f>
        <v>Play Audio</v>
      </c>
    </row>
    <row r="142" spans="1:2">
      <c r="A142" t="s">
        <v>62</v>
      </c>
      <c r="B142" t="str">
        <f>HYPERLINK("audio_files1\1528_文献综述.mp3","Play Audio")</f>
        <v>Play Audio</v>
      </c>
    </row>
    <row r="143" spans="1:2">
      <c r="A143" t="s">
        <v>144</v>
      </c>
      <c r="B143" t="str">
        <f>HYPERLINK("audio_files1\1528_逻辑.mp3","Play Audio")</f>
        <v>Play Audio</v>
      </c>
    </row>
    <row r="144" spans="1:2">
      <c r="A144" t="s">
        <v>145</v>
      </c>
      <c r="B144" t="str">
        <f>HYPERLINK("audio_files1\1528_方法论.mp3","Play Audio")</f>
        <v>Play Audio</v>
      </c>
    </row>
    <row r="145" spans="1:2">
      <c r="A145" t="s">
        <v>146</v>
      </c>
      <c r="B145" t="str">
        <f>HYPERLINK("audio_files1\1528_模型.mp3","Play Audio")</f>
        <v>Play Audio</v>
      </c>
    </row>
    <row r="146" spans="1:2">
      <c r="A146" t="s">
        <v>147</v>
      </c>
      <c r="B146" t="str">
        <f>HYPERLINK("audio_files1\1528_范式.mp3","Play Audio")</f>
        <v>Play Audio</v>
      </c>
    </row>
    <row r="147" spans="1:2">
      <c r="A147" t="s">
        <v>148</v>
      </c>
      <c r="B147" t="str">
        <f>HYPERLINK("audio_files1\1528_同行评审.mp3","Play Audio")</f>
        <v>Play Audio</v>
      </c>
    </row>
    <row r="148" spans="1:2">
      <c r="A148" t="s">
        <v>149</v>
      </c>
      <c r="B148" t="str">
        <f>HYPERLINK("audio_files1\1528_视角.mp3","Play Audio")</f>
        <v>Play Audio</v>
      </c>
    </row>
    <row r="149" spans="1:2">
      <c r="A149" t="s">
        <v>150</v>
      </c>
      <c r="B149" t="str">
        <f>HYPERLINK("audio_files1\1528_现象.mp3","Play Audio")</f>
        <v>Play Audio</v>
      </c>
    </row>
    <row r="150" spans="1:2">
      <c r="A150" t="s">
        <v>151</v>
      </c>
      <c r="B150" t="str">
        <f>HYPERLINK("audio_files1\1528_理论.mp3","Play Audio")</f>
        <v>Play Audio</v>
      </c>
    </row>
    <row r="151" spans="1:2">
      <c r="A151" t="s">
        <v>152</v>
      </c>
      <c r="B151" t="str">
        <f>HYPERLINK("audio_files1\1528_原理.mp3","Play Audio")</f>
        <v>Play Audio</v>
      </c>
    </row>
    <row r="152" spans="1:2">
      <c r="A152" t="s">
        <v>153</v>
      </c>
      <c r="B152" t="str">
        <f>HYPERLINK("audio_files1\1528_结构.mp3","Play Audio")</f>
        <v>Play Audio</v>
      </c>
    </row>
    <row r="153" spans="1:2">
      <c r="A153" t="s">
        <v>154</v>
      </c>
      <c r="B153" t="str">
        <f>HYPERLINK("audio_files1\1528_知识体系.mp3","Play Audio")</f>
        <v>Play Audio</v>
      </c>
    </row>
    <row r="154" spans="1:2">
      <c r="A154" t="s">
        <v>155</v>
      </c>
      <c r="B154" t="str">
        <f>HYPERLINK("audio_files1\1528_定性分析.mp3","Play Audio")</f>
        <v>Play Audio</v>
      </c>
    </row>
    <row r="155" spans="1:2">
      <c r="A155" t="s">
        <v>156</v>
      </c>
      <c r="B155" t="str">
        <f>HYPERLINK("audio_files1\1528_定量分析.mp3","Play Audio")</f>
        <v>Play Audio</v>
      </c>
    </row>
    <row r="156" spans="1:2">
      <c r="A156" t="s">
        <v>157</v>
      </c>
      <c r="B156" t="str">
        <f>HYPERLINK("audio_files1\1528_范畴.mp3","Play Audio")</f>
        <v>Play Audio</v>
      </c>
    </row>
    <row r="157" spans="1:2">
      <c r="A157" t="s">
        <v>158</v>
      </c>
      <c r="B157" t="str">
        <f>HYPERLINK("audio_files1\1528_论点.mp3","Play Audio")</f>
        <v>Play Audio</v>
      </c>
    </row>
    <row r="158" spans="1:2">
      <c r="A158" t="s">
        <v>159</v>
      </c>
      <c r="B158" t="str">
        <f>HYPERLINK("audio_files1\1528_议题.mp3","Play Audio")</f>
        <v>Play Audio</v>
      </c>
    </row>
    <row r="159" spans="1:2">
      <c r="A159" t="s">
        <v>160</v>
      </c>
      <c r="B159" t="str">
        <f>HYPERLINK("audio_files1\1528_信度.mp3","Play Audio")</f>
        <v>Play Audio</v>
      </c>
    </row>
    <row r="160" spans="1:2">
      <c r="A160" t="s">
        <v>161</v>
      </c>
      <c r="B160" t="str">
        <f>HYPERLINK("audio_files1\1528_效度.mp3","Play Audio")</f>
        <v>Play Audio</v>
      </c>
    </row>
    <row r="161" spans="1:2">
      <c r="A161" t="s">
        <v>162</v>
      </c>
      <c r="B161" t="str">
        <f>HYPERLINK("audio_files1\1528_假说.mp3","Play Audio")</f>
        <v>Play Audio</v>
      </c>
    </row>
    <row r="162" spans="1:2">
      <c r="A162" t="s">
        <v>163</v>
      </c>
      <c r="B162" t="str">
        <f>HYPERLINK("audio_files1\1528_模式.mp3","Play Audio")</f>
        <v>Play Audio</v>
      </c>
    </row>
    <row r="163" spans="1:2">
      <c r="A163" t="s">
        <v>164</v>
      </c>
      <c r="B163" t="str">
        <f>HYPERLINK("audio_files1\1528_变量.mp3","Play Audio")</f>
        <v>Play Audio</v>
      </c>
    </row>
    <row r="164" spans="1:2">
      <c r="A164" t="s">
        <v>165</v>
      </c>
      <c r="B164" t="str">
        <f>HYPERLINK("audio_files1\1528_对照组.mp3","Play Audio")</f>
        <v>Play Audio</v>
      </c>
    </row>
    <row r="165" spans="1:3">
      <c r="A165" t="s">
        <v>166</v>
      </c>
      <c r="B165" t="str">
        <f>HYPERLINK("audio_files1\1528_影响因素.mp3","Play Audio")</f>
        <v>Play Audio</v>
      </c>
      <c r="C165" s="2"/>
    </row>
    <row r="166" spans="1:2">
      <c r="A166" t="s">
        <v>167</v>
      </c>
      <c r="B166" t="str">
        <f>HYPERLINK("audio_files1\1528_权威.mp3","Play Audio")</f>
        <v>Play Audio</v>
      </c>
    </row>
    <row r="167" spans="1:2">
      <c r="A167" t="s">
        <v>168</v>
      </c>
      <c r="B167" t="str">
        <f>HYPERLINK("audio_files1\1528_统计.mp3","Play Audio")</f>
        <v>Play Audio</v>
      </c>
    </row>
    <row r="168" spans="1:2">
      <c r="A168" t="s">
        <v>169</v>
      </c>
      <c r="B168" t="str">
        <f>HYPERLINK("audio_files1\1528_实证研究.mp3","Play Audio")</f>
        <v>Play Audio</v>
      </c>
    </row>
    <row r="169" spans="1:2">
      <c r="A169" t="s">
        <v>170</v>
      </c>
      <c r="B169" t="str">
        <f>HYPERLINK("audio_files1\1528_因果关系.mp3","Play Audio")</f>
        <v>Play Audio</v>
      </c>
    </row>
    <row r="170" spans="1:3">
      <c r="A170" t="s">
        <v>171</v>
      </c>
      <c r="B170" t="str">
        <f>HYPERLINK("audio_files1\1528_样本.mp3","Play Audio")</f>
        <v>Play Audio</v>
      </c>
      <c r="C170" s="2"/>
    </row>
    <row r="171" spans="1:2">
      <c r="A171" t="s">
        <v>172</v>
      </c>
      <c r="B171" t="str">
        <f>HYPERLINK("audio_files1\1528_变量控制.mp3","Play Audio")</f>
        <v>Play Audio</v>
      </c>
    </row>
    <row r="172" spans="1:2">
      <c r="A172" t="s">
        <v>173</v>
      </c>
      <c r="B172" t="str">
        <f>HYPERLINK("audio_files1\1528_参考文献.mp3","Play Audio")</f>
        <v>Play Audio</v>
      </c>
    </row>
    <row r="173" spans="1:2">
      <c r="A173" t="s">
        <v>174</v>
      </c>
      <c r="B173" t="str">
        <f>HYPERLINK("audio_files1\1528_系统论.mp3","Play Audio")</f>
        <v>Play Audio</v>
      </c>
    </row>
    <row r="174" spans="1:2">
      <c r="A174" t="s">
        <v>175</v>
      </c>
      <c r="B174" t="str">
        <f>HYPERLINK("audio_files1\1528_归纳法.mp3","Play Audio")</f>
        <v>Play Audio</v>
      </c>
    </row>
    <row r="175" spans="1:2">
      <c r="A175" t="s">
        <v>176</v>
      </c>
      <c r="B175" t="str">
        <f>HYPERLINK("audio_files1\1528_认知.mp3","Play Audio")</f>
        <v>Play Audio</v>
      </c>
    </row>
    <row r="176" spans="1:2">
      <c r="A176" t="s">
        <v>177</v>
      </c>
      <c r="B176" t="str">
        <f>HYPERLINK("audio_files1\1528_社会结构.mp3","Play Audio")</f>
        <v>Play Audio</v>
      </c>
    </row>
    <row r="177" spans="1:2">
      <c r="A177" t="s">
        <v>178</v>
      </c>
      <c r="B177" t="str">
        <f>HYPERLINK("audio_files1\1528_社会学.mp3","Play Audio")</f>
        <v>Play Audio</v>
      </c>
    </row>
    <row r="178" spans="1:2">
      <c r="A178" t="s">
        <v>179</v>
      </c>
      <c r="B178" t="str">
        <f>HYPERLINK("audio_files1\1528_伦理学.mp3","Play Audio")</f>
        <v>Play Audio</v>
      </c>
    </row>
    <row r="179" spans="1:2">
      <c r="A179" t="s">
        <v>180</v>
      </c>
      <c r="B179" t="str">
        <f>HYPERLINK("audio_files1\1528_美学.mp3","Play Audio")</f>
        <v>Play Audio</v>
      </c>
    </row>
    <row r="180" spans="1:2">
      <c r="A180" t="s">
        <v>181</v>
      </c>
      <c r="B180" t="str">
        <f>HYPERLINK("audio_files1\1528_修辞.mp3","Play Audio")</f>
        <v>Play Audio</v>
      </c>
    </row>
    <row r="181" spans="1:2">
      <c r="A181" t="s">
        <v>182</v>
      </c>
      <c r="B181" t="str">
        <f>HYPERLINK("audio_files1\1528_语义学.mp3","Play Audio")</f>
        <v>Play Audio</v>
      </c>
    </row>
    <row r="182" spans="1:2">
      <c r="A182" t="s">
        <v>183</v>
      </c>
      <c r="B182" t="str">
        <f>HYPERLINK("audio_files1\1528_音位学.mp3","Play Audio")</f>
        <v>Play Audio</v>
      </c>
    </row>
    <row r="183" spans="1:2">
      <c r="A183" t="s">
        <v>184</v>
      </c>
      <c r="B183" t="str">
        <f>HYPERLINK("audio_files1\1528_文法.mp3","Play Audio")</f>
        <v>Play Audio</v>
      </c>
    </row>
    <row r="184" spans="1:2">
      <c r="A184" t="s">
        <v>185</v>
      </c>
      <c r="B184" t="str">
        <f>HYPERLINK("audio_files1\1528_形态学.mp3","Play Audio")</f>
        <v>Play Audio</v>
      </c>
    </row>
    <row r="185" spans="1:2">
      <c r="A185" t="s">
        <v>186</v>
      </c>
      <c r="B185" t="str">
        <f>HYPERLINK("audio_files1\1528_语用学.mp3","Play Audio")</f>
        <v>Play Audio</v>
      </c>
    </row>
    <row r="186" spans="1:2">
      <c r="A186" t="s">
        <v>187</v>
      </c>
      <c r="B186" t="str">
        <f>HYPERLINK("audio_files1\1528_心理学.mp3","Play Audio")</f>
        <v>Play Audio</v>
      </c>
    </row>
    <row r="187" spans="1:2">
      <c r="A187" t="s">
        <v>188</v>
      </c>
      <c r="B187" t="str">
        <f>HYPERLINK("audio_files1\1528_语言学.mp3","Play Audio")</f>
        <v>Play Audio</v>
      </c>
    </row>
    <row r="188" spans="1:2">
      <c r="A188" t="s">
        <v>189</v>
      </c>
      <c r="B188" t="str">
        <f>HYPERLINK("audio_files1\1528_思辨.mp3","Play Audio")</f>
        <v>Play Audio</v>
      </c>
    </row>
    <row r="189" spans="1:2">
      <c r="A189" t="s">
        <v>190</v>
      </c>
      <c r="B189" t="str">
        <f>HYPERLINK("audio_files1\1528_文化.mp3","Play Audio")</f>
        <v>Play Audio</v>
      </c>
    </row>
    <row r="190" spans="1:2">
      <c r="A190" t="s">
        <v>191</v>
      </c>
      <c r="B190" t="str">
        <f>HYPERLINK("audio_files1\1528_变迁.mp3","Play Audio")</f>
        <v>Play Audio</v>
      </c>
    </row>
    <row r="191" spans="1:2">
      <c r="A191" t="s">
        <v>192</v>
      </c>
      <c r="B191" t="str">
        <f>HYPERLINK("audio_files1\1528_创新.mp3","Play Audio")</f>
        <v>Play Audio</v>
      </c>
    </row>
    <row r="192" spans="1:2">
      <c r="A192" t="s">
        <v>193</v>
      </c>
      <c r="B192" t="str">
        <f>HYPERLINK("audio_files1\1528_历史背景.mp3","Play Audio")</f>
        <v>Play Audio</v>
      </c>
    </row>
    <row r="193" spans="1:2">
      <c r="A193" t="s">
        <v>194</v>
      </c>
      <c r="B193" t="str">
        <f>HYPERLINK("audio_files1\1528_社会变革.mp3","Play Audio")</f>
        <v>Play Audio</v>
      </c>
    </row>
    <row r="194" spans="1:2">
      <c r="A194" t="s">
        <v>195</v>
      </c>
      <c r="B194" t="str">
        <f>HYPERLINK("audio_files1\1528_文化认同.mp3","Play Audio")</f>
        <v>Play Audio</v>
      </c>
    </row>
    <row r="195" spans="1:2">
      <c r="A195" t="s">
        <v>196</v>
      </c>
      <c r="B195" t="str">
        <f>HYPERLINK("audio_files1\1528_理念.mp3","Play Audio")</f>
        <v>Play Audio</v>
      </c>
    </row>
    <row r="196" spans="1:2">
      <c r="A196" t="s">
        <v>197</v>
      </c>
      <c r="B196" t="str">
        <f>HYPERLINK("audio_files1\1528_社会互动.mp3","Play Audio")</f>
        <v>Play Audio</v>
      </c>
    </row>
    <row r="197" spans="1:3">
      <c r="A197" t="s">
        <v>198</v>
      </c>
      <c r="B197" t="str">
        <f>HYPERLINK("audio_files1\1528_意识形态.mp3","Play Audio")</f>
        <v>Play Audio</v>
      </c>
      <c r="C197" s="2"/>
    </row>
    <row r="198" spans="1:2">
      <c r="A198" t="s">
        <v>199</v>
      </c>
      <c r="B198" t="str">
        <f>HYPERLINK("audio_files1\1528_权力结构.mp3","Play Audio")</f>
        <v>Play Audio</v>
      </c>
    </row>
    <row r="199" spans="1:2">
      <c r="A199" t="s">
        <v>200</v>
      </c>
      <c r="B199" t="str">
        <f>HYPERLINK("audio_files1\1528_话语分析.mp3","Play Audio")</f>
        <v>Play Audio</v>
      </c>
    </row>
    <row r="200" spans="1:2">
      <c r="A200" t="s">
        <v>201</v>
      </c>
      <c r="B200" t="str">
        <f>HYPERLINK("audio_files1\1528_社会阶层.mp3","Play Audio")</f>
        <v>Play Audio</v>
      </c>
    </row>
    <row r="201" spans="1:2">
      <c r="A201" t="s">
        <v>202</v>
      </c>
      <c r="B201" t="str">
        <f>HYPERLINK("audio_files1\1528_公共政策.mp3","Play Audio")</f>
        <v>Play Audio</v>
      </c>
    </row>
    <row r="202" spans="1:2">
      <c r="A202" t="s">
        <v>203</v>
      </c>
      <c r="B202" t="str">
        <f>HYPERLINK("audio_files1\1528_全球化.mp3","Play Audio")</f>
        <v>Play Audio</v>
      </c>
    </row>
    <row r="203" spans="1:2">
      <c r="A203" t="s">
        <v>204</v>
      </c>
      <c r="B203" t="str">
        <f>HYPERLINK("audio_files1\1528_伦理道德.mp3","Play Audio")</f>
        <v>Play Audio</v>
      </c>
    </row>
    <row r="204" spans="1:2">
      <c r="A204" t="s">
        <v>205</v>
      </c>
      <c r="B204" t="str">
        <f>HYPERLINK("audio_files1\1528_学术规范.mp3","Play Audio")</f>
        <v>Play Audio</v>
      </c>
    </row>
    <row r="205" spans="1:2">
      <c r="A205" t="s">
        <v>63</v>
      </c>
      <c r="B205" t="str">
        <f>HYPERLINK("audio_files1\1528_研究方法.mp3","Play Audio")</f>
        <v>Play Audio</v>
      </c>
    </row>
    <row r="206" spans="1:2">
      <c r="A206" t="s">
        <v>66</v>
      </c>
      <c r="B206" t="str">
        <f>HYPERLINK("audio_files1\1528_实验设计.mp3","Play Audio")</f>
        <v>Play Audio</v>
      </c>
    </row>
    <row r="207" spans="1:2">
      <c r="A207" t="s">
        <v>206</v>
      </c>
      <c r="B207" t="str">
        <f>HYPERLINK("audio_files1\1528_科学方法.mp3","Play Audio")</f>
        <v>Play Audio</v>
      </c>
    </row>
    <row r="208" spans="1:2">
      <c r="A208" t="s">
        <v>207</v>
      </c>
      <c r="B208" t="str">
        <f>HYPERLINK("audio_files1\1528_数据处理.mp3","Play Audio")</f>
        <v>Play Audio</v>
      </c>
    </row>
    <row r="209" spans="1:2">
      <c r="A209" t="s">
        <v>208</v>
      </c>
      <c r="B209" t="str">
        <f>HYPERLINK("audio_files1\1528_学术批评.mp3","Play Audio")</f>
        <v>Play Audio</v>
      </c>
    </row>
    <row r="210" spans="1:2">
      <c r="A210" t="s">
        <v>209</v>
      </c>
      <c r="B210" t="str">
        <f>HYPERLINK("audio_files1\1528_知识产权.mp3","Play Audio")</f>
        <v>Play Audio</v>
      </c>
    </row>
    <row r="211" spans="1:3">
      <c r="A211" t="s">
        <v>210</v>
      </c>
      <c r="B211" t="str">
        <f>HYPERLINK("audio_files1\1528_思想体系.mp3","Play Audio")</f>
        <v>Play Audio</v>
      </c>
      <c r="C211" s="2"/>
    </row>
    <row r="212" spans="1:2">
      <c r="A212" t="s">
        <v>211</v>
      </c>
      <c r="B212" t="str">
        <f>HYPERLINK("audio_files1\1528_学术写作.mp3","Play Audio")</f>
        <v>Play Audio</v>
      </c>
    </row>
    <row r="213" spans="1:2">
      <c r="A213" t="s">
        <v>212</v>
      </c>
      <c r="B213" t="str">
        <f>HYPERLINK("audio_files1\1528_概念框架.mp3","Play Audio")</f>
        <v>Play Audio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</cp:lastModifiedBy>
  <dcterms:created xsi:type="dcterms:W3CDTF">2024-08-26T09:25:00Z</dcterms:created>
  <dcterms:modified xsi:type="dcterms:W3CDTF">2024-08-26T09:53:31Z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9B6E75688A6A472893D9F3877DA5FF71_12</vt:lpwstr>
  </property>
  <property fmtid="{D5CDD505-2E9C-101B-9397-08002B2CF9AE}" pid="3" name="KSOProductBuildVer">
    <vt:lpwstr>2052-12.1.0.17827</vt:lpwstr>
  </property>
</Properties>
</file>