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Audio Link</t>
        </is>
      </c>
    </row>
    <row r="2">
      <c r="A2" t="inlineStr">
        <is>
          <t>小美：你觉得我们是不是应该更进一步了？小杰：我也这么想，但我有点紧张。</t>
        </is>
      </c>
      <c r="B2">
        <f>HYPERLINK("output_audio\1_中文男_小美_你觉得我们是不是应该更进一步了_小杰_我也这么想_但我有点紧张_.mp3", "Play Audio")</f>
        <v/>
      </c>
    </row>
    <row r="3">
      <c r="A3" t="inlineStr">
        <is>
          <t>老王：对最近的选举有什么看法？小李：我觉得候选人的政策都不够具体。</t>
        </is>
      </c>
      <c r="B3">
        <f>HYPERLINK("output_audio\2_中文男_老王_对最近的选举有什么看法_小李_我觉得候选人的政策都不够具体_.mp3", "Play Audio")</f>
        <v/>
      </c>
    </row>
    <row r="4">
      <c r="A4" t="inlineStr">
        <is>
          <t>小张：你准备怎么复习这次考试？小赵：我想先整理笔记，然后做些练习题。</t>
        </is>
      </c>
      <c r="B4">
        <f>HYPERLINK("output_audio\3_中文男_小张_你准备怎么复习这次考试_小赵_我想先整理笔记_然后做些练习题_.mp3", "Play Audio")</f>
        <v/>
      </c>
    </row>
    <row r="5">
      <c r="A5" t="inlineStr">
        <is>
          <t>小陈：我们下次旅行去哪里好呢？小林：我一直想去日本，你觉得怎么样？</t>
        </is>
      </c>
      <c r="B5">
        <f>HYPERLINK("output_audio\4_中文男_小陈_我们下次旅行去哪里好呢_小林_我一直想去日本_你觉得怎么样_.mp3", "Play Audio")</f>
        <v/>
      </c>
    </row>
    <row r="6">
      <c r="A6" t="inlineStr">
        <is>
          <t>小刘：你周末打算怎么过？小黄：我想带家人去郊外野餐。</t>
        </is>
      </c>
      <c r="B6">
        <f>HYPERLINK("output_audio\5_中文男_小刘_你周末打算怎么过_小黄_我想带家人去郊外野餐_.mp3", "Play Audio")</f>
        <v/>
      </c>
    </row>
    <row r="7">
      <c r="A7" t="inlineStr">
        <is>
          <t>小杨：你相信一见钟情吗？小吴：我相信，但我更相信日久生情。</t>
        </is>
      </c>
      <c r="B7">
        <f>HYPERLINK("output_audio\6_中文男_小杨_你相信一见钟情吗_小吴_我相信_但我更相信日久生情_.mp3", "Play Audio")</f>
        <v/>
      </c>
    </row>
    <row r="8">
      <c r="A8" t="inlineStr">
        <is>
          <t>小周：你对国际形势怎么看？小郑：我觉得合作比对抗更有利于发展。</t>
        </is>
      </c>
      <c r="B8">
        <f>HYPERLINK("output_audio\7_中文男_小周_你对国际形势怎么看_小郑_我觉得合作比对抗更有利于发展_.mp3", "Play Audio")</f>
        <v/>
      </c>
    </row>
    <row r="9">
      <c r="A9" t="inlineStr">
        <is>
          <t>小孙：你最近在学什么新技能？小钱：我在尝试学习编程。</t>
        </is>
      </c>
      <c r="B9">
        <f>HYPERLINK("output_audio\8_中文男_小孙_你最近在学什么新技能_小钱_我在尝试学习编程_.mp3", "Play Audio")</f>
        <v/>
      </c>
    </row>
    <row r="10">
      <c r="A10" t="inlineStr">
        <is>
          <t>小冯：你上次旅行有什么特别经历吗？小褚：我在巴黎差点迷路了，但最后找到了埃菲尔铁塔。</t>
        </is>
      </c>
      <c r="B10">
        <f>HYPERLINK("output_audio\9_中文男_小冯_你上次旅行有什么特别经历吗_小褚_我在巴黎差点迷路了_但最后找到了埃菲尔铁塔_.mp3", "Play Audio")</f>
        <v/>
      </c>
    </row>
    <row r="11">
      <c r="A11" t="inlineStr">
        <is>
          <t>小卫：你家里最近有什么新鲜事？小蒋：我弟弟刚考上大学，全家都很高兴。</t>
        </is>
      </c>
      <c r="B11">
        <f>HYPERLINK("output_audio\10_中文男_小卫_你家里最近有什么新鲜事_小蒋_我弟弟刚考上大学_全家都很高兴_.mp3", "Play Audio")</f>
        <v/>
      </c>
    </row>
    <row r="12">
      <c r="A12" t="inlineStr">
        <is>
          <t>小沈：你觉得恋爱中最重要的是什么？小韩：我觉得是信任和沟通。</t>
        </is>
      </c>
      <c r="B12">
        <f>HYPERLINK("output_audio\11_中文男_小沈_你觉得恋爱中最重要的是什么_小韩_我觉得是信任和沟通_.mp3", "Play Audio")</f>
        <v/>
      </c>
    </row>
    <row r="13">
      <c r="A13" t="inlineStr">
        <is>
          <t>小杨：你对环保政策有什么建议？小朱：我认为应该加强公众教育，提高环保意识。</t>
        </is>
      </c>
      <c r="B13">
        <f>HYPERLINK("output_audio\12_中文男_小杨_你对环保政策有什么建议_小朱_我认为应该加强公众教育_提高环保意识_.mp3", "Play Audio")</f>
        <v/>
      </c>
    </row>
    <row r="14">
      <c r="A14" t="inlineStr">
        <is>
          <t>小秦：你有什么学习法推荐吗？小尤：我觉得定期复习很重要。</t>
        </is>
      </c>
      <c r="B14">
        <f>HYPERLINK("output_audio\13_中文男_小秦_你有什么学习法推荐吗_小尤_我觉得定期复习很重要_.mp3", "Play Audio")</f>
        <v/>
      </c>
    </row>
    <row r="15">
      <c r="A15" t="inlineStr">
        <is>
          <t>帮我会议设备重新调试。</t>
        </is>
      </c>
      <c r="B15">
        <f>HYPERLINK("output_audio\14_中文男_帮我会议设备重新调试_.mp3", "Play Audio")</f>
        <v/>
      </c>
    </row>
    <row r="16">
      <c r="A16" t="inlineStr">
        <is>
          <t>帮我会议环境调整到明亮宽敞。</t>
        </is>
      </c>
      <c r="B16">
        <f>HYPERLINK("output_audio\15_中文男_帮我会议环境调整到明亮宽敞_.mp3", "Play Audio")</f>
        <v/>
      </c>
    </row>
    <row r="17">
      <c r="A17" t="inlineStr">
        <is>
          <t>帮我会议议题简化处理。</t>
        </is>
      </c>
      <c r="B17">
        <f>HYPERLINK("output_audio\16_中文男_帮我会议议题简化处理_.mp3", "Play Audio")</f>
        <v/>
      </c>
    </row>
    <row r="18">
      <c r="A18" t="inlineStr">
        <is>
          <t>原以为自己已经放下了，直到看到那张熟悉的照片，才发现心里依旧疼痛难忍。</t>
        </is>
      </c>
      <c r="B18">
        <f>HYPERLINK("output_audio\17_中文男_原以为自己已经放下了_直到看到那张熟悉的照片_才发现心里依旧疼痛难忍_.mp3", "Play Audio")</f>
        <v/>
      </c>
    </row>
    <row r="19">
      <c r="A19" t="inlineStr">
        <is>
          <t>独自坐在咖啡馆的角落，望着窗外的细雨，感受到一种无法言喻的孤独。</t>
        </is>
      </c>
      <c r="B19">
        <f>HYPERLINK("output_audio\18_中文男_独自坐在咖啡馆的角落_望着窗外的细雨_感受到一种无法言喻的孤独_.mp3", "Play Audio")</f>
        <v/>
      </c>
    </row>
    <row r="20">
      <c r="A20" t="inlineStr">
        <is>
          <t>看着旧时的照片，那些曾经熟悉的面孔，如今却都变得遥不可及。</t>
        </is>
      </c>
      <c r="B20">
        <f>HYPERLINK("output_audio\19_中文男_看着旧时的照片_那些曾经熟悉的面孔_如今却都变得遥不可及_.mp3", "Play Audio")</f>
        <v/>
      </c>
    </row>
    <row r="21">
      <c r="A21" t="inlineStr">
        <is>
          <t>曾经说好一起走到最后的人，如今却走散在时间的洪流中，留下的只有无尽的遗憾。</t>
        </is>
      </c>
      <c r="B21">
        <f>HYPERLINK("output_audio\20_中文男_曾经说好一起走到最后的人_如今却走散在时间的洪流中_留下的只有无尽的遗憾_.mp3", "Play Audio")</f>
        <v/>
      </c>
    </row>
    <row r="22">
      <c r="A22" t="inlineStr">
        <is>
          <t>今天收到一封老朋友的信，读到最后才知道他已经不在了，心里的痛像被针刺一般。</t>
        </is>
      </c>
      <c r="B22">
        <f>HYPERLINK("output_audio\21_中文男_今天收到一封老朋友的信_读到最后才知道他已经不在了_心里的痛像被针刺一般_.mp3", "Play Audio")</f>
        <v/>
      </c>
    </row>
    <row r="23">
      <c r="A23" t="inlineStr">
        <is>
          <t>想到已经好久没有联系的朋友，翻遍了通讯录却不敢拨出那个号码。</t>
        </is>
      </c>
      <c r="B23">
        <f>HYPERLINK("output_audio\22_中文男_想到已经好久没有联系的朋友_翻遍了通讯录却不敢拨出那个号码_.mp3", "Play Audio")</f>
        <v/>
      </c>
    </row>
    <row r="24">
      <c r="A24" t="inlineStr">
        <is>
          <t>今天在家里翻出一件旧衣服，满是回忆，穿在身上却再也找不回当初的感觉。</t>
        </is>
      </c>
      <c r="B24">
        <f>HYPERLINK("output_audio\23_中文男_今天在家里翻出一件旧衣服_满是回忆_穿在身上却再也找不回当初的感觉_.mp3", "Play Audio")</f>
        <v/>
      </c>
    </row>
    <row r="25">
      <c r="A25" t="inlineStr">
        <is>
          <t>曾经热闹的群聊如今只剩下零星的几句话，曾经的我们到底去了哪里？</t>
        </is>
      </c>
      <c r="B25">
        <f>HYPERLINK("output_audio\24_中文男_曾经热闹的群聊如今只剩下零星的几句话_曾经的我们到底去了哪里_.mp3", "Play Audio")</f>
        <v/>
      </c>
    </row>
    <row r="26">
      <c r="A26" t="inlineStr">
        <is>
          <t>原本热闹的家庭聚会，因为少了一个重要的人而显得格外冷清。</t>
        </is>
      </c>
      <c r="B26">
        <f>HYPERLINK("output_audio\25_中文男_原本热闹的家庭聚会_因为少了一个重要的人而显得格外冷清_.mp3", "Play Audio")</f>
        <v/>
      </c>
    </row>
    <row r="27">
      <c r="A27" t="inlineStr">
        <is>
          <t>收拾房间时，意外发现了一封旧信，读完后心情沉重了许多。</t>
        </is>
      </c>
      <c r="B27">
        <f>HYPERLINK("output_audio\26_中文男_收拾房间时_意外发现了一封旧信_读完后心情沉重了许多_.mp3", "Play Audio")</f>
        <v/>
      </c>
    </row>
    <row r="28">
      <c r="A28" t="inlineStr">
        <is>
          <t>今天在路上看到一对牵手的老人，突然想起了自己已经离世的外公外婆，心里难过得无以复加。</t>
        </is>
      </c>
      <c r="B28">
        <f>HYPERLINK("output_audio\27_中文男_今天在路上看到一对牵手的老人_突然想起了自己已经离世的外公外婆_心里难过得无以复加_.mp3", "Play Audio")</f>
        <v/>
      </c>
    </row>
    <row r="29">
      <c r="A29" t="inlineStr">
        <is>
          <t>昨晚做了一个美好的梦，梦中和他重逢了，醒来时泪水湿透了枕头，好伤心。</t>
        </is>
      </c>
      <c r="B29">
        <f>HYPERLINK("output_audio\28_中文男_昨晚做了一个美好的梦_梦中和他重逢了_醒来时泪水湿透了枕头_好伤心_.mp3", "Play Audio")</f>
        <v/>
      </c>
    </row>
    <row r="30">
      <c r="A30" t="inlineStr">
        <is>
          <t>今天在街上偶遇了一位老同学，互相微笑点头后，却再也没有说出一句话，心里说不出的落寞。</t>
        </is>
      </c>
      <c r="B30">
        <f>HYPERLINK("output_audio\29_中文男_今天在街上偶遇了一位老同学_互相微笑点头后_却再也没有说出一句话_心里说不出的落寞_.mp3", "Play Audio")</f>
        <v/>
      </c>
    </row>
    <row r="31">
      <c r="A31" t="inlineStr">
        <is>
          <t>突然发现朋友圈里某位常常互动的朋友消失了，翻看他最后的动态，才知道他已经离开了这个世界。</t>
        </is>
      </c>
      <c r="B31">
        <f>HYPERLINK("output_audio\30_中文男_突然发现朋友圈里某位常常互动的朋友消失了_翻看他最后的动态_才知道他已经离开了这个世界_.mp3", "Play Audio")</f>
        <v/>
      </c>
    </row>
    <row r="32">
      <c r="A32" t="inlineStr">
        <is>
          <t>今天整理老家的旧物，发现了一本小时候的日记，那时的无忧无虑仿佛是另一个世界。</t>
        </is>
      </c>
      <c r="B32">
        <f>HYPERLINK("output_audio\31_中文男_今天整理老家的旧物_发现了一本小时候的日记_那时的无忧无虑仿佛是另一个世界_.mp3", "Play Audio")</f>
        <v/>
      </c>
    </row>
    <row r="33">
      <c r="A33" t="inlineStr">
        <is>
          <t>午后看了一场电影，剧情不紧不慢，节奏适中。</t>
        </is>
      </c>
      <c r="B33">
        <f>HYPERLINK("output_audio\32_中文男_午后看了一场电影_剧情不紧不慢_节奏适中_.mp3", "Play Audio")</f>
        <v/>
      </c>
    </row>
    <row r="34">
      <c r="A34" t="inlineStr">
        <is>
          <t>今天的会议讨论了几个问题，结论也在意料之中。</t>
        </is>
      </c>
      <c r="B34">
        <f>HYPERLINK("output_audio\33_中文男_今天的会议讨论了几个问题_结论也在意料之中_.mp3", "Play Audio")</f>
        <v/>
      </c>
    </row>
    <row r="35">
      <c r="A35" t="inlineStr">
        <is>
          <t>整理了电脑里的文件，和往常一样。</t>
        </is>
      </c>
      <c r="B35">
        <f>HYPERLINK("output_audio\34_中文男_整理了电脑里的文件_和往常一样_.mp3", "Play Audio")</f>
        <v/>
      </c>
    </row>
    <row r="36">
      <c r="A36" t="inlineStr">
        <is>
          <t>这杯茶水的温度刚好，能喝。</t>
        </is>
      </c>
      <c r="B36">
        <f>HYPERLINK("output_audio\35_中文男_这杯茶水的温度刚好_能喝_.mp3", "Play Audio")</f>
        <v/>
      </c>
    </row>
    <row r="37">
      <c r="A37" t="inlineStr">
        <is>
          <t>出门前检查了天气，和预报的一样，没有太多变化。</t>
        </is>
      </c>
      <c r="B37">
        <f>HYPERLINK("output_audio\36_中文男_出门前检查了天气_和预报的一样_没有太多变化_.mp3", "Play Audio")</f>
        <v/>
      </c>
    </row>
    <row r="38">
      <c r="A38" t="inlineStr">
        <is>
          <t>早晨起床后，拉开窗帘，阳光照进来，暖意刚好。</t>
        </is>
      </c>
      <c r="B38">
        <f>HYPERLINK("output_audio\37_中文男_早晨起床后_拉开窗帘_阳光照进来_暖意刚好_.mp3", "Play Audio")</f>
        <v/>
      </c>
    </row>
    <row r="39">
      <c r="A39" t="inlineStr">
        <is>
          <t>中午在街边小店吃了顿饭，味道很普通，没什么特别的。</t>
        </is>
      </c>
      <c r="B39">
        <f>HYPERLINK("output_audio\38_中文男_中午在街边小店吃了顿饭_味道很普通_没什么特别的_.mp3", "Play Audio")</f>
        <v/>
      </c>
    </row>
    <row r="40">
      <c r="A40" t="inlineStr">
        <is>
          <t>收到了一封短信，内容是例行通知，没有引起特别的注意。</t>
        </is>
      </c>
      <c r="B40">
        <f>HYPERLINK("output_audio\39_中文男_收到了一封短信_内容是例行通知_没有引起特别的注意_.mp3", "Play Audio")</f>
        <v/>
      </c>
    </row>
    <row r="41">
      <c r="A41" t="inlineStr">
        <is>
          <t>早上散步回来，空气清新，但也没什么特别的感受。</t>
        </is>
      </c>
      <c r="B41">
        <f>HYPERLINK("output_audio\40_中文男_早上散步回来_空气清新_但也没什么特别的感受_.mp3", "Play Audio")</f>
        <v/>
      </c>
    </row>
    <row r="42">
      <c r="A42" t="inlineStr">
        <is>
          <t>读了一篇博客，内容很实用，但也没什么新意。</t>
        </is>
      </c>
      <c r="B42">
        <f>HYPERLINK("output_audio\41_中文男_读了一篇博客_内容很实用_但也没什么新意_.mp3", "Play Audio")</f>
        <v/>
      </c>
    </row>
    <row r="43">
      <c r="A43" t="inlineStr">
        <is>
          <t>下午的时间在阅读中度过，书中的内容平实，有点小收获。</t>
        </is>
      </c>
      <c r="B43">
        <f>HYPERLINK("output_audio\42_中文男_下午的时间在阅读中度过_书中的内容平实_有点小收获_.mp3", "Play Audio")</f>
        <v/>
      </c>
    </row>
    <row r="44">
      <c r="A44" t="inlineStr">
        <is>
          <t>今天下班回家，发现房间里依旧只有我一个人，空荡荡的感觉让人无法忍受伤感。</t>
        </is>
      </c>
      <c r="B44">
        <f>HYPERLINK("output_audio\43_中文男_今天下班回家_发现房间里依旧只有我一个人_空荡荡的感觉让人无法忍受伤感_.mp3", "Play Audio")</f>
        <v/>
      </c>
    </row>
    <row r="45">
      <c r="A45" t="inlineStr">
        <is>
          <t>曾经一起畅谈未来的朋友，如今却成了陌路人，心里满是难以言说的痛。</t>
        </is>
      </c>
      <c r="B45">
        <f>HYPERLINK("output_audio\44_中文男_曾经一起畅谈未来的朋友_如今却成了陌路人_心里满是难以言说的痛_.mp3", "Play Audio")</f>
        <v/>
      </c>
    </row>
    <row r="46">
      <c r="A46" t="inlineStr">
        <is>
          <t>今天在公园里看到一对老夫妻，想起了自己的父母，他们却再也无法牵手走在一起了。</t>
        </is>
      </c>
      <c r="B46">
        <f>HYPERLINK("output_audio\45_中文男_今天在公园里看到一对老夫妻_想起了自己的父母_他们却再也无法牵手走在一起了_.mp3", "Play Audio")</f>
        <v/>
      </c>
    </row>
    <row r="47">
      <c r="A47" t="inlineStr">
        <is>
          <t>昨天夜里失眠了，脑海里不断浮现出那些曾经的画面，心里满是无法排解的痛苦。</t>
        </is>
      </c>
      <c r="B47">
        <f>HYPERLINK("output_audio\46_中文男_昨天夜里失眠了_脑海里不断浮现出那些曾经的画面_心里满是无法排解的痛苦_.mp3", "Play Audio")</f>
        <v/>
      </c>
    </row>
    <row r="48">
      <c r="A48" t="inlineStr">
        <is>
          <t>收到朋友发来的一张合照，照片里的人已经不在了，心里一阵难过。</t>
        </is>
      </c>
      <c r="B48">
        <f>HYPERLINK("output_audio\47_中文男_收到朋友发来的一张合照_照片里的人已经不在了_心里一阵难过_.mp3", "Play Audio")</f>
        <v/>
      </c>
    </row>
    <row r="49">
      <c r="A49" t="inlineStr">
        <is>
          <t>今天看到一则旧时的新闻，才知道那个曾经和我一起奋斗的人已经去世了，心里难以承受。</t>
        </is>
      </c>
      <c r="B49">
        <f>HYPERLINK("output_audio\48_中文男_今天看到一则旧时的新闻_才知道那个曾经和我一起奋斗的人已经去世了_心里难以承受_.mp3", "Play Audio")</f>
        <v/>
      </c>
    </row>
    <row r="50">
      <c r="A50" t="inlineStr">
        <is>
          <t>在网上看到了朋友的婚礼照片，心里却满是无法言说的失落与痛苦。</t>
        </is>
      </c>
      <c r="B50">
        <f>HYPERLINK("output_audio\49_中文男_在网上看到了朋友的婚礼照片_心里却满是无法言说的失落与痛苦_.mp3", "Play Audio")</f>
        <v/>
      </c>
    </row>
    <row r="51">
      <c r="A51" t="inlineStr">
        <is>
          <t>今天在家里翻出了一本老相册，翻看时泪水止不住地流了下来，心里满是怀念与感伤。</t>
        </is>
      </c>
      <c r="B51">
        <f>HYPERLINK("output_audio\50_中文男_今天在家里翻出了一本老相册_翻看时泪水止不住地流了下来_心里满是怀念与感伤_.mp3", "Play Audio")</f>
        <v/>
      </c>
    </row>
    <row r="52">
      <c r="A52" t="inlineStr">
        <is>
          <t>走在街上看到一个熟悉的身影，心跳加速地追上去，才发现认错了人，心里满是难以言说的失落。</t>
        </is>
      </c>
      <c r="B52">
        <f>HYPERLINK("output_audio\51_中文男_走在街上看到一个熟悉的身影_心跳加速地追上去_才发现认错了人_心里满是难以言说的失落_.mp3", "Play Audio")</f>
        <v/>
      </c>
    </row>
    <row r="53">
      <c r="A53" t="inlineStr">
        <is>
          <t>今天和家人通了电话，听到他们的声音心里满是酸楚，已经很久没有回家陪他们了。</t>
        </is>
      </c>
      <c r="B53">
        <f>HYPERLINK("output_audio\52_中文男_今天和家人通了电话_听到他们的声音心里满是酸楚_已经很久没有回家陪他们了_.mp3", "Play Audio")</f>
        <v/>
      </c>
    </row>
    <row r="54">
      <c r="A54" t="inlineStr">
        <is>
          <t>在公司里看着那些熟悉的面孔，突然意识到自己已经在这里待了这么多年，心里满是感慨与伤感。</t>
        </is>
      </c>
      <c r="B54">
        <f>HYPERLINK("output_audio\53_中文男_在公司里看着那些熟悉的面孔_突然意识到自己已经在这里待了这么多年_心里满是感慨与伤感_.mp3", "Play Audio")</f>
        <v/>
      </c>
    </row>
    <row r="55">
      <c r="A55" t="inlineStr">
        <is>
          <t>今天收到了一张朋友的结婚请柬，看到他脸上的笑容，心里却满是失落与痛苦。</t>
        </is>
      </c>
      <c r="B55">
        <f>HYPERLINK("output_audio\54_中文男_今天收到了一张朋友的结婚请柬_看到他脸上的笑容_心里却满是失落与痛苦_.mp3", "Play Audio")</f>
        <v/>
      </c>
    </row>
    <row r="56">
      <c r="A56" t="inlineStr">
        <is>
          <t>昨晚梦到了已经去世的亲人，梦里我们又回到了从前，醒来时心里满是悲伤。</t>
        </is>
      </c>
      <c r="B56">
        <f>HYPERLINK("output_audio\55_中文男_昨晚梦到了已经去世的亲人_梦里我们又回到了从前_醒来时心里满是悲伤_.mp3", "Play Audio")</f>
        <v/>
      </c>
    </row>
    <row r="57">
      <c r="A57" t="inlineStr">
        <is>
          <t>每天起床，我都会微笑迎接新的一天。</t>
        </is>
      </c>
      <c r="B57">
        <f>HYPERLINK("output_audio\56_中文男_每天起床_我都会微笑迎接新的一天_.mp3", "Play Audio")</f>
        <v/>
      </c>
    </row>
    <row r="58">
      <c r="A58" t="inlineStr">
        <is>
          <t>无论是晴天还是雨天，我都会保持积极心态。</t>
        </is>
      </c>
      <c r="B58">
        <f>HYPERLINK("output_audio\57_中文男_无论是晴天还是雨天_我都会保持积极心态_.mp3", "Play Audio")</f>
        <v/>
      </c>
    </row>
    <row r="59">
      <c r="A59" t="inlineStr">
        <is>
          <t>努力工作，不断学习，是我克服困难的方式。</t>
        </is>
      </c>
      <c r="B59">
        <f>HYPERLINK("output_audio\58_中文男_努力工作_不断学习_是我克服困难的方式_.mp3", "Play Audio")</f>
        <v/>
      </c>
    </row>
    <row r="60">
      <c r="A60" t="inlineStr">
        <is>
          <t>保持健康的生活习惯，如按时吃饭和适量运动。</t>
        </is>
      </c>
      <c r="B60">
        <f>HYPERLINK("output_audio\59_中文男_保持健康的生活习惯_如按时吃饭和适量运动_.mp3", "Play Audio")</f>
        <v/>
      </c>
    </row>
    <row r="61">
      <c r="A61" t="inlineStr">
        <is>
          <t>充足睡眠让我精力充沛，迎接每一个挑战。</t>
        </is>
      </c>
      <c r="B61">
        <f>HYPERLINK("output_audio\60_中文男_充足睡眠让我精力充沛_迎接每一个挑战_.mp3", "Play Audio")</f>
        <v/>
      </c>
    </row>
    <row r="62">
      <c r="A62" t="inlineStr">
        <is>
          <t>实现目标，无论是个人成长还是职业发展。</t>
        </is>
      </c>
      <c r="B62">
        <f>HYPERLINK("output_audio\61_中文男_实现目标_无论是个人成长还是职业发展_.mp3", "Play Audio")</f>
        <v/>
      </c>
    </row>
    <row r="63">
      <c r="A63" t="inlineStr">
        <is>
          <t>因为我相信耐心和不放弃的力量。</t>
        </is>
      </c>
      <c r="B63">
        <f>HYPERLINK("output_audio\62_中文男_因为我相信耐心和不放弃的力量_.mp3", "Play Audio")</f>
        <v/>
      </c>
    </row>
    <row r="64">
      <c r="A64" t="inlineStr">
        <is>
          <t>勇敢面对挫折，从中吸取教训，继续前进。</t>
        </is>
      </c>
      <c r="B64">
        <f>HYPERLINK("output_audio\63_中文男_勇敢面对挫折_从中吸取教训_继续前进_.mp3", "Play Audio")</f>
        <v/>
      </c>
    </row>
    <row r="65">
      <c r="A65" t="inlineStr">
        <is>
          <t>失败是成功之母，每一次跌倒都是成长的机会。</t>
        </is>
      </c>
      <c r="B65">
        <f>HYPERLINK("output_audio\64_中文男_失败是成功之母_每一次跌倒都是成长的机会_.mp3", "Play Audio")</f>
        <v/>
      </c>
    </row>
    <row r="66">
      <c r="A66" t="inlineStr">
        <is>
          <t>珍惜时间，合理规划日程，确保陪伴家人。</t>
        </is>
      </c>
      <c r="B66">
        <f>HYPERLINK("output_audio\65_中文男_珍惜时间_合理规划日程_确保陪伴家人_.mp3", "Play Audio")</f>
        <v/>
      </c>
    </row>
    <row r="67">
      <c r="A67" t="inlineStr">
        <is>
          <t>家庭和友情是我最宝贵的财富，我会用行动去关爱。</t>
        </is>
      </c>
      <c r="B67">
        <f>HYPERLINK("output_audio\66_中文男_家庭和友情是我最宝贵的财富_我会用行动去关爱_.mp3", "Play Audio")</f>
        <v/>
      </c>
    </row>
    <row r="68">
      <c r="A68" t="inlineStr">
        <is>
          <t>坚定不移</t>
        </is>
      </c>
      <c r="B68">
        <f>HYPERLINK("output_audio\67_中文男_坚定不移.mp3", "Play Audio")</f>
        <v/>
      </c>
    </row>
    <row r="69">
      <c r="A69" t="inlineStr">
        <is>
          <t>随时随地</t>
        </is>
      </c>
      <c r="B69">
        <f>HYPERLINK("output_audio\68_中文男_随时随地.mp3", "Play Audio")</f>
        <v/>
      </c>
    </row>
    <row r="70">
      <c r="A70" t="inlineStr">
        <is>
          <t>全力以赴</t>
        </is>
      </c>
      <c r="B70">
        <f>HYPERLINK("output_audio\69_中文男_全力以赴.mp3", "Play Audio")</f>
        <v/>
      </c>
    </row>
    <row r="71">
      <c r="A71" t="inlineStr">
        <is>
          <t>丰富多彩</t>
        </is>
      </c>
      <c r="B71">
        <f>HYPERLINK("output_audio\70_中文男_丰富多彩.mp3", "Play Audio")</f>
        <v/>
      </c>
    </row>
    <row r="72">
      <c r="A72" t="inlineStr">
        <is>
          <t>余波未平</t>
        </is>
      </c>
      <c r="B72">
        <f>HYPERLINK("output_audio\71_中文男_余波未平.mp3", "Play Audio")</f>
        <v/>
      </c>
    </row>
    <row r="73">
      <c r="A73" t="inlineStr">
        <is>
          <t>算法</t>
        </is>
      </c>
      <c r="B73">
        <f>HYPERLINK("output_audio\72_中文男_算法.mp3", "Play Audio")</f>
        <v/>
      </c>
    </row>
    <row r="74">
      <c r="A74" t="inlineStr">
        <is>
          <t>数据结构</t>
        </is>
      </c>
      <c r="B74">
        <f>HYPERLINK("output_audio\73_中文男_数据结构.mp3", "Play Audio")</f>
        <v/>
      </c>
    </row>
    <row r="75">
      <c r="A75" t="inlineStr">
        <is>
          <t>人工智能</t>
        </is>
      </c>
      <c r="B75">
        <f>HYPERLINK("output_audio\74_中文男_人工智能.mp3", "Play Audio")</f>
        <v/>
      </c>
    </row>
    <row r="76">
      <c r="A76" t="inlineStr">
        <is>
          <t>机器学习</t>
        </is>
      </c>
      <c r="B76">
        <f>HYPERLINK("output_audio\75_中文男_机器学习.mp3", "Play Audio")</f>
        <v/>
      </c>
    </row>
    <row r="77">
      <c r="A77" t="inlineStr">
        <is>
          <t>深度学习</t>
        </is>
      </c>
      <c r="B77">
        <f>HYPERLINK("output_audio\76_中文男_深度学习.mp3", "Play Audio")</f>
        <v/>
      </c>
    </row>
    <row r="78">
      <c r="A78" t="inlineStr">
        <is>
          <t>神经网络</t>
        </is>
      </c>
      <c r="B78">
        <f>HYPERLINK("output_audio\77_中文男_神经网络.mp3", "Play Audio")</f>
        <v/>
      </c>
    </row>
    <row r="79">
      <c r="A79" t="inlineStr">
        <is>
          <t>大数据</t>
        </is>
      </c>
      <c r="B79">
        <f>HYPERLINK("output_audio\78_中文男_大数据.mp3", "Play Audio")</f>
        <v/>
      </c>
    </row>
    <row r="80">
      <c r="A80" t="inlineStr">
        <is>
          <t>云计算</t>
        </is>
      </c>
      <c r="B80">
        <f>HYPERLINK("output_audio\79_中文男_云计算.mp3", "Play Audio")</f>
        <v/>
      </c>
    </row>
    <row r="81">
      <c r="A81" t="inlineStr">
        <is>
          <t>物联网</t>
        </is>
      </c>
      <c r="B81">
        <f>HYPERLINK("output_audio\80_中文男_物联网.mp3", "Play Audio")</f>
        <v/>
      </c>
    </row>
    <row r="82">
      <c r="A82" t="inlineStr">
        <is>
          <t>区块链</t>
        </is>
      </c>
      <c r="B82">
        <f>HYPERLINK("output_audio\81_中文男_区块链.mp3", "Play Audio")</f>
        <v/>
      </c>
    </row>
    <row r="83">
      <c r="A83" t="inlineStr">
        <is>
          <t>网络安全</t>
        </is>
      </c>
      <c r="B83">
        <f>HYPERLINK("output_audio\82_中文男_网络安全.mp3", "Play Audio")</f>
        <v/>
      </c>
    </row>
    <row r="84">
      <c r="A84" t="inlineStr">
        <is>
          <t>软件工程</t>
        </is>
      </c>
      <c r="B84">
        <f>HYPERLINK("output_audio\83_中文男_软件工程.mp3", "Play Audio")</f>
        <v/>
      </c>
    </row>
    <row r="85">
      <c r="A85" t="inlineStr">
        <is>
          <t>操作系统</t>
        </is>
      </c>
      <c r="B85">
        <f>HYPERLINK("output_audio\84_中文男_操作系统.mp3", "Play Audio")</f>
        <v/>
      </c>
    </row>
    <row r="86">
      <c r="A86" t="inlineStr">
        <is>
          <t>数据库</t>
        </is>
      </c>
      <c r="B86">
        <f>HYPERLINK("output_audio\85_中文男_数据库.mp3", "Play Audio")</f>
        <v/>
      </c>
    </row>
    <row r="87">
      <c r="A87" t="inlineStr">
        <is>
          <t>编程语言</t>
        </is>
      </c>
      <c r="B87">
        <f>HYPERLINK("output_audio\86_中文男_编程语言.mp3", "Play Audio")</f>
        <v/>
      </c>
    </row>
    <row r="88">
      <c r="A88" t="inlineStr">
        <is>
          <t>计算机视觉</t>
        </is>
      </c>
      <c r="B88">
        <f>HYPERLINK("output_audio\87_中文男_计算机视觉.mp3", "Play Audio")</f>
        <v/>
      </c>
    </row>
    <row r="89">
      <c r="A89" t="inlineStr">
        <is>
          <t>自然语言处理</t>
        </is>
      </c>
      <c r="B89">
        <f>HYPERLINK("output_audio\88_中文男_自然语言处理.mp3", "Play Audio")</f>
        <v/>
      </c>
    </row>
    <row r="90">
      <c r="A90" t="inlineStr">
        <is>
          <t>人机交互</t>
        </is>
      </c>
      <c r="B90">
        <f>HYPERLINK("output_audio\89_中文男_人机交互.mp3", "Play Audio")</f>
        <v/>
      </c>
    </row>
    <row r="91">
      <c r="A91" t="inlineStr">
        <is>
          <t>虚拟现实</t>
        </is>
      </c>
      <c r="B91">
        <f>HYPERLINK("output_audio\90_中文男_虚拟现实.mp3", "Play Audio")</f>
        <v/>
      </c>
    </row>
    <row r="92">
      <c r="A92" t="inlineStr">
        <is>
          <t>增强现实</t>
        </is>
      </c>
      <c r="B92">
        <f>HYPERLINK("output_audio\91_中文男_增强现实.mp3", "Play Audio")</f>
        <v/>
      </c>
    </row>
    <row r="93">
      <c r="A93" t="inlineStr">
        <is>
          <t>量子计算</t>
        </is>
      </c>
      <c r="B93">
        <f>HYPERLINK("output_audio\92_中文男_量子计算.mp3", "Play Audio")</f>
        <v/>
      </c>
    </row>
    <row r="94">
      <c r="A94" t="inlineStr">
        <is>
          <t>信息检索</t>
        </is>
      </c>
      <c r="B94">
        <f>HYPERLINK("output_audio\93_中文男_信息检索.mp3", "Play Audio")</f>
        <v/>
      </c>
    </row>
    <row r="95">
      <c r="A95" t="inlineStr">
        <is>
          <t>数据挖掘</t>
        </is>
      </c>
      <c r="B95">
        <f>HYPERLINK("output_audio\94_中文男_数据挖掘.mp3", "Play Audio")</f>
        <v/>
      </c>
    </row>
    <row r="96">
      <c r="A96" t="inlineStr">
        <is>
          <t>知识图谱</t>
        </is>
      </c>
      <c r="B96">
        <f>HYPERLINK("output_audio\95_中文男_知识图谱.mp3", "Play Audio")</f>
        <v/>
      </c>
    </row>
    <row r="97">
      <c r="A97" t="inlineStr">
        <is>
          <t>软件测试</t>
        </is>
      </c>
      <c r="B97">
        <f>HYPERLINK("output_audio\96_中文男_软件测试.mp3", "Play Audio")</f>
        <v/>
      </c>
    </row>
    <row r="98">
      <c r="A98" t="inlineStr">
        <is>
          <t>系统分析</t>
        </is>
      </c>
      <c r="B98">
        <f>HYPERLINK("output_audio\97_中文男_系统分析.mp3", "Play Audio")</f>
        <v/>
      </c>
    </row>
    <row r="99">
      <c r="A99" t="inlineStr">
        <is>
          <t>项目管理</t>
        </is>
      </c>
      <c r="B99">
        <f>HYPERLINK("output_audio\98_中文男_项目管理.mp3", "Play Audio")</f>
        <v/>
      </c>
    </row>
    <row r="100">
      <c r="A100" t="inlineStr">
        <is>
          <t>敏捷开发</t>
        </is>
      </c>
      <c r="B100">
        <f>HYPERLINK("output_audio\99_中文男_敏捷开发.mp3", "Play Audio")</f>
        <v/>
      </c>
    </row>
    <row r="101">
      <c r="A101" t="inlineStr">
        <is>
          <t>金融工程</t>
        </is>
      </c>
      <c r="B101">
        <f>HYPERLINK("output_audio\100_中文男_金融工程.mp3", "Play Audio")</f>
        <v/>
      </c>
    </row>
    <row r="102">
      <c r="A102" t="inlineStr">
        <is>
          <t>投资组合</t>
        </is>
      </c>
      <c r="B102">
        <f>HYPERLINK("output_audio\101_中文男_投资组合.mp3", "Play Audio")</f>
        <v/>
      </c>
    </row>
    <row r="103">
      <c r="A103" t="inlineStr">
        <is>
          <t>风险管理</t>
        </is>
      </c>
      <c r="B103">
        <f>HYPERLINK("output_audio\102_中文男_风险管理.mp3", "Play Audio")</f>
        <v/>
      </c>
    </row>
    <row r="104">
      <c r="A104" t="inlineStr">
        <is>
          <t>财务分析</t>
        </is>
      </c>
      <c r="B104">
        <f>HYPERLINK("output_audio\103_中文男_财务分析.mp3", "Play Audio")</f>
        <v/>
      </c>
    </row>
    <row r="105">
      <c r="A105" t="inlineStr">
        <is>
          <t>会计学</t>
        </is>
      </c>
      <c r="B105">
        <f>HYPERLINK("output_audio\104_中文男_会计学.mp3", "Play Audio")</f>
        <v/>
      </c>
    </row>
    <row r="106">
      <c r="A106" t="inlineStr">
        <is>
          <t>市场营销</t>
        </is>
      </c>
      <c r="B106">
        <f>HYPERLINK("output_audio\105_中文男_市场营销.mp3", "Play Audio")</f>
        <v/>
      </c>
    </row>
    <row r="107">
      <c r="A107" t="inlineStr">
        <is>
          <t>经济学</t>
        </is>
      </c>
      <c r="B107">
        <f>HYPERLINK("output_audio\106_中文男_经济学.mp3", "Play Audio")</f>
        <v/>
      </c>
    </row>
    <row r="108">
      <c r="A108" t="inlineStr">
        <is>
          <t>管理学</t>
        </is>
      </c>
      <c r="B108">
        <f>HYPERLINK("output_audio\107_中文男_管理学.mp3", "Play Audio")</f>
        <v/>
      </c>
    </row>
    <row r="109">
      <c r="A109" t="inlineStr">
        <is>
          <t>国际贸易</t>
        </is>
      </c>
      <c r="B109">
        <f>HYPERLINK("output_audio\108_中文男_国际贸易.mp3", "Play Audio")</f>
        <v/>
      </c>
    </row>
    <row r="110">
      <c r="A110" t="inlineStr">
        <is>
          <t>货币银行学</t>
        </is>
      </c>
      <c r="B110">
        <f>HYPERLINK("output_audio\109_中文男_货币银行学.mp3", "Play Audio")</f>
        <v/>
      </c>
    </row>
    <row r="111">
      <c r="A111" t="inlineStr">
        <is>
          <t>证券投资</t>
        </is>
      </c>
      <c r="B111">
        <f>HYPERLINK("output_audio\110_中文男_证券投资.mp3", "Play Audio")</f>
        <v/>
      </c>
    </row>
    <row r="112">
      <c r="A112" t="inlineStr">
        <is>
          <t>保险学</t>
        </is>
      </c>
      <c r="B112">
        <f>HYPERLINK("output_audio\111_中文男_保险学.mp3", "Play Audio")</f>
        <v/>
      </c>
    </row>
    <row r="113">
      <c r="A113" t="inlineStr">
        <is>
          <t>税收筹划</t>
        </is>
      </c>
      <c r="B113">
        <f>HYPERLINK("output_audio\112_中文男_税收筹划.mp3", "Play Audio")</f>
        <v/>
      </c>
    </row>
    <row r="114">
      <c r="A114" t="inlineStr">
        <is>
          <t>企业战略</t>
        </is>
      </c>
      <c r="B114">
        <f>HYPERLINK("output_audio\113_中文男_企业战略.mp3", "Play Audio")</f>
        <v/>
      </c>
    </row>
    <row r="115">
      <c r="A115" t="inlineStr">
        <is>
          <t>人力资源</t>
        </is>
      </c>
      <c r="B115">
        <f>HYPERLINK("output_audio\114_中文男_人力资源.mp3", "Play Audio")</f>
        <v/>
      </c>
    </row>
    <row r="116">
      <c r="A116" t="inlineStr">
        <is>
          <t>供应链管理</t>
        </is>
      </c>
      <c r="B116">
        <f>HYPERLINK("output_audio\115_中文男_供应链管理.mp3", "Play Audio")</f>
        <v/>
      </c>
    </row>
    <row r="117">
      <c r="A117" t="inlineStr">
        <is>
          <t>运营管理</t>
        </is>
      </c>
      <c r="B117">
        <f>HYPERLINK("output_audio\116_中文男_运营管理.mp3", "Play Audio")</f>
        <v/>
      </c>
    </row>
    <row r="118">
      <c r="A118" t="inlineStr">
        <is>
          <t>商业智能</t>
        </is>
      </c>
      <c r="B118">
        <f>HYPERLINK("output_audio\117_中文男_商业智能.mp3", "Play Audio")</f>
        <v/>
      </c>
    </row>
    <row r="119">
      <c r="A119" t="inlineStr">
        <is>
          <t>电子商务</t>
        </is>
      </c>
      <c r="B119">
        <f>HYPERLINK("output_audio\118_中文男_电子商务.mp3", "Play Audio")</f>
        <v/>
      </c>
    </row>
    <row r="120">
      <c r="A120" t="inlineStr">
        <is>
          <t>消费者行为</t>
        </is>
      </c>
      <c r="B120">
        <f>HYPERLINK("output_audio\119_中文男_消费者行为.mp3", "Play Audio")</f>
        <v/>
      </c>
    </row>
    <row r="121">
      <c r="A121" t="inlineStr">
        <is>
          <t>品牌管理</t>
        </is>
      </c>
      <c r="B121">
        <f>HYPERLINK("output_audio\120_中文男_品牌管理.mp3", "Play Audio")</f>
        <v/>
      </c>
    </row>
    <row r="122">
      <c r="A122" t="inlineStr">
        <is>
          <t>市场调研</t>
        </is>
      </c>
      <c r="B122">
        <f>HYPERLINK("output_audio\121_中文男_市场调研.mp3", "Play Audio")</f>
        <v/>
      </c>
    </row>
    <row r="123">
      <c r="A123" t="inlineStr">
        <is>
          <t>论文写作</t>
        </is>
      </c>
      <c r="B123">
        <f>HYPERLINK("output_audio\122_中文男_论文写作.mp3", "Play Audio")</f>
        <v/>
      </c>
    </row>
    <row r="124">
      <c r="A124" t="inlineStr">
        <is>
          <t>学术研究</t>
        </is>
      </c>
      <c r="B124">
        <f>HYPERLINK("output_audio\123_中文男_学术研究.mp3", "Play Audio")</f>
        <v/>
      </c>
    </row>
    <row r="125">
      <c r="A125" t="inlineStr">
        <is>
          <t>文献综述</t>
        </is>
      </c>
      <c r="B125">
        <f>HYPERLINK("output_audio\124_中文男_文献综述.mp3", "Play Audio")</f>
        <v/>
      </c>
    </row>
    <row r="126">
      <c r="A126" t="inlineStr">
        <is>
          <t>研究方法</t>
        </is>
      </c>
      <c r="B126">
        <f>HYPERLINK("output_audio\125_中文男_研究方法.mp3", "Play Audio")</f>
        <v/>
      </c>
    </row>
    <row r="127">
      <c r="A127" t="inlineStr">
        <is>
          <t>数据分析</t>
        </is>
      </c>
      <c r="B127">
        <f>HYPERLINK("output_audio\126_中文男_数据分析.mp3", "Play Audio")</f>
        <v/>
      </c>
    </row>
    <row r="128">
      <c r="A128" t="inlineStr">
        <is>
          <t>统计学</t>
        </is>
      </c>
      <c r="B128">
        <f>HYPERLINK("output_audio\127_中文男_统计学.mp3", "Play Audio")</f>
        <v/>
      </c>
    </row>
    <row r="129">
      <c r="A129" t="inlineStr">
        <is>
          <t>实验设计</t>
        </is>
      </c>
      <c r="B129">
        <f>HYPERLINK("output_audio\128_中文男_实验设计.mp3", "Play Audio")</f>
        <v/>
      </c>
    </row>
    <row r="130">
      <c r="A130" t="inlineStr">
        <is>
          <t>定量研究</t>
        </is>
      </c>
      <c r="B130">
        <f>HYPERLINK("output_audio\129_中文男_定量研究.mp3", "Play Audio")</f>
        <v/>
      </c>
    </row>
    <row r="131">
      <c r="A131" t="inlineStr">
        <is>
          <t>定性研究</t>
        </is>
      </c>
      <c r="B131">
        <f>HYPERLINK("output_audio\130_中文男_定性研究.mp3", "Play Audio")</f>
        <v/>
      </c>
    </row>
    <row r="132">
      <c r="A132" t="inlineStr">
        <is>
          <t>案例研究</t>
        </is>
      </c>
      <c r="B132">
        <f>HYPERLINK("output_audio\131_中文男_案例研究.mp3", "Play Audio")</f>
        <v/>
      </c>
    </row>
    <row r="133">
      <c r="A133" t="inlineStr">
        <is>
          <t>学术伦理</t>
        </is>
      </c>
      <c r="B133">
        <f>HYPERLINK("output_audio\132_中文男_学术伦理.mp3", "Play Audio")</f>
        <v/>
      </c>
    </row>
    <row r="134">
      <c r="A134" t="inlineStr">
        <is>
          <t>学术出版</t>
        </is>
      </c>
      <c r="B134">
        <f>HYPERLINK("output_audio\133_中文男_学术出版.mp3", "Play Audio")</f>
        <v/>
      </c>
    </row>
    <row r="135">
      <c r="A135" t="inlineStr">
        <is>
          <t>学术会议</t>
        </is>
      </c>
      <c r="B135">
        <f>HYPERLINK("output_audio\134_中文男_学术会议.mp3", "Play Audio")</f>
        <v/>
      </c>
    </row>
    <row r="136">
      <c r="A136" t="inlineStr">
        <is>
          <t>学术交流</t>
        </is>
      </c>
      <c r="B136">
        <f>HYPERLINK("output_audio\135_中文男_学术交流.mp3", "Play Audio")</f>
        <v/>
      </c>
    </row>
    <row r="137">
      <c r="A137" t="inlineStr">
        <is>
          <t>博士论文</t>
        </is>
      </c>
      <c r="B137">
        <f>HYPERLINK("output_audio\136_中文男_博士论文.mp3", "Play Audio")</f>
        <v/>
      </c>
    </row>
    <row r="138">
      <c r="A138" t="inlineStr">
        <is>
          <t>硕士论文</t>
        </is>
      </c>
      <c r="B138">
        <f>HYPERLINK("output_audio\137_中文男_硕士论文.mp3", "Play Audio")</f>
        <v/>
      </c>
    </row>
    <row r="139">
      <c r="A139" t="inlineStr">
        <is>
          <t>本科论文</t>
        </is>
      </c>
      <c r="B139">
        <f>HYPERLINK("output_audio\138_中文男_本科论文.mp3", "Play Audio")</f>
        <v/>
      </c>
    </row>
    <row r="140">
      <c r="A140" t="inlineStr">
        <is>
          <t>学位论文</t>
        </is>
      </c>
      <c r="B140">
        <f>HYPERLINK("output_audio\139_中文男_学位论文.mp3", "Play Audio")</f>
        <v/>
      </c>
    </row>
    <row r="141">
      <c r="A141" t="inlineStr">
        <is>
          <t>开题报告</t>
        </is>
      </c>
      <c r="B141">
        <f>HYPERLINK("output_audio\140_中文男_开题报告.mp3", "Play Audio")</f>
        <v/>
      </c>
    </row>
    <row r="142">
      <c r="A142" t="inlineStr">
        <is>
          <t>中期报告</t>
        </is>
      </c>
      <c r="B142">
        <f>HYPERLINK("output_audio\141_中文男_中期报告.mp3", "Play Audio")</f>
        <v/>
      </c>
    </row>
    <row r="143">
      <c r="A143" t="inlineStr">
        <is>
          <t>答辩</t>
        </is>
      </c>
      <c r="B143">
        <f>HYPERLINK("output_audio\142_中文男_答辩.mp3", "Play Audio")</f>
        <v/>
      </c>
    </row>
    <row r="144">
      <c r="A144" t="inlineStr">
        <is>
          <t>学术期刊</t>
        </is>
      </c>
      <c r="B144">
        <f>HYPERLINK("output_audio\143_中文男_学术期刊.mp3", "Play Audio")</f>
        <v/>
      </c>
    </row>
    <row r="145">
      <c r="A145" t="inlineStr">
        <is>
          <t>学术专著</t>
        </is>
      </c>
      <c r="B145">
        <f>HYPERLINK("output_audio\144_中文男_学术专著.mp3", "Play Audio")</f>
        <v/>
      </c>
    </row>
    <row r="146">
      <c r="A146" t="inlineStr">
        <is>
          <t>细胞生物学</t>
        </is>
      </c>
      <c r="B146">
        <f>HYPERLINK("output_audio\145_中文男_细胞生物学.mp3", "Play Audio")</f>
        <v/>
      </c>
    </row>
    <row r="147">
      <c r="A147" t="inlineStr">
        <is>
          <t>分子生物学</t>
        </is>
      </c>
      <c r="B147">
        <f>HYPERLINK("output_audio\146_中文男_分子生物学.mp3", "Play Audio")</f>
        <v/>
      </c>
    </row>
    <row r="148">
      <c r="A148" t="inlineStr">
        <is>
          <t>遗传学</t>
        </is>
      </c>
      <c r="B148">
        <f>HYPERLINK("output_audio\147_中文男_遗传学.mp3", "Play Audio")</f>
        <v/>
      </c>
    </row>
    <row r="149">
      <c r="A149" t="inlineStr">
        <is>
          <t>生态学</t>
        </is>
      </c>
      <c r="B149">
        <f>HYPERLINK("output_audio\148_中文男_生态学.mp3", "Play Audio")</f>
        <v/>
      </c>
    </row>
    <row r="150">
      <c r="A150" t="inlineStr">
        <is>
          <t>进化生物学</t>
        </is>
      </c>
      <c r="B150">
        <f>HYPERLINK("output_audio\149_中文男_进化生物学.mp3", "Play Audio")</f>
        <v/>
      </c>
    </row>
    <row r="151">
      <c r="A151" t="inlineStr">
        <is>
          <t>微生物学</t>
        </is>
      </c>
      <c r="B151">
        <f>HYPERLINK("output_audio\150_中文男_微生物学.mp3", "Play Audio")</f>
        <v/>
      </c>
    </row>
    <row r="152">
      <c r="A152" t="inlineStr">
        <is>
          <t>植物学</t>
        </is>
      </c>
      <c r="B152">
        <f>HYPERLINK("output_audio\151_中文男_植物学.mp3", "Play Audio")</f>
        <v/>
      </c>
    </row>
    <row r="153">
      <c r="A153" t="inlineStr">
        <is>
          <t>动物学</t>
        </is>
      </c>
      <c r="B153">
        <f>HYPERLINK("output_audio\152_中文男_动物学.mp3", "Play Audio")</f>
        <v/>
      </c>
    </row>
    <row r="154">
      <c r="A154" t="inlineStr">
        <is>
          <t>解剖学</t>
        </is>
      </c>
      <c r="B154">
        <f>HYPERLINK("output_audio\153_中文男_解剖学.mp3", "Play Audio")</f>
        <v/>
      </c>
    </row>
    <row r="155">
      <c r="A155" t="inlineStr">
        <is>
          <t>生理学</t>
        </is>
      </c>
      <c r="B155">
        <f>HYPERLINK("output_audio\154_中文男_生理学.mp3", "Play Audio")</f>
        <v/>
      </c>
    </row>
    <row r="156">
      <c r="A156" t="inlineStr">
        <is>
          <t>生物化学</t>
        </is>
      </c>
      <c r="B156">
        <f>HYPERLINK("output_audio\155_中文男_生物化学.mp3", "Play Audio")</f>
        <v/>
      </c>
    </row>
    <row r="157">
      <c r="A157" t="inlineStr">
        <is>
          <t>生物物理学</t>
        </is>
      </c>
      <c r="B157">
        <f>HYPERLINK("output_audio\156_中文男_生物物理学.mp3", "Play Audio")</f>
        <v/>
      </c>
    </row>
    <row r="158">
      <c r="A158" t="inlineStr">
        <is>
          <t>免疫学</t>
        </is>
      </c>
      <c r="B158">
        <f>HYPERLINK("output_audio\157_中文男_免疫学.mp3", "Play Audio")</f>
        <v/>
      </c>
    </row>
    <row r="159">
      <c r="A159" t="inlineStr">
        <is>
          <t>发育生物学</t>
        </is>
      </c>
      <c r="B159">
        <f>HYPERLINK("output_audio\158_中文男_发育生物学.mp3", "Play Audio")</f>
        <v/>
      </c>
    </row>
    <row r="160">
      <c r="A160" t="inlineStr">
        <is>
          <t>神经生物学</t>
        </is>
      </c>
      <c r="B160">
        <f>HYPERLINK("output_audio\159_中文男_神经生物学.mp3", "Play Audio")</f>
        <v/>
      </c>
    </row>
    <row r="161">
      <c r="A161" t="inlineStr">
        <is>
          <t>行为学</t>
        </is>
      </c>
      <c r="B161">
        <f>HYPERLINK("output_audio\160_中文男_行为学.mp3", "Play Audio")</f>
        <v/>
      </c>
    </row>
    <row r="162">
      <c r="A162" t="inlineStr">
        <is>
          <t>基因组学</t>
        </is>
      </c>
      <c r="B162">
        <f>HYPERLINK("output_audio\161_中文男_基因组学.mp3", "Play Audio")</f>
        <v/>
      </c>
    </row>
    <row r="163">
      <c r="A163" t="inlineStr">
        <is>
          <t>蛋白质组学</t>
        </is>
      </c>
      <c r="B163">
        <f>HYPERLINK("output_audio\162_中文男_蛋白质组学.mp3", "Play Audio")</f>
        <v/>
      </c>
    </row>
    <row r="164">
      <c r="A164" t="inlineStr">
        <is>
          <t>代谢组学</t>
        </is>
      </c>
      <c r="B164">
        <f>HYPERLINK("output_audio\163_中文男_代谢组学.mp3", "Play Audio")</f>
        <v/>
      </c>
    </row>
    <row r="165">
      <c r="A165" t="inlineStr">
        <is>
          <t>转录组学</t>
        </is>
      </c>
      <c r="B165">
        <f>HYPERLINK("output_audio\164_中文男_转录组学.mp3", "Play Audio")</f>
        <v/>
      </c>
    </row>
    <row r="166">
      <c r="A166" t="inlineStr">
        <is>
          <t>表观遗传学</t>
        </is>
      </c>
      <c r="B166">
        <f>HYPERLINK("output_audio\165_中文男_表观遗传学.mp3", "Play Audio")</f>
        <v/>
      </c>
    </row>
    <row r="167">
      <c r="A167" t="inlineStr">
        <is>
          <t>系统生物学</t>
        </is>
      </c>
      <c r="B167">
        <f>HYPERLINK("output_audio\166_中文男_系统生物学.mp3", "Play Audio")</f>
        <v/>
      </c>
    </row>
    <row r="168">
      <c r="A168" t="inlineStr">
        <is>
          <t>生物信息学</t>
        </is>
      </c>
      <c r="B168">
        <f>HYPERLINK("output_audio\167_中文男_生物信息学.mp3", "Play Audio")</f>
        <v/>
      </c>
    </row>
    <row r="169">
      <c r="A169" t="inlineStr">
        <is>
          <t>生物工程</t>
        </is>
      </c>
      <c r="B169">
        <f>HYPERLINK("output_audio\168_中文男_生物工程.mp3", "Play Audio")</f>
        <v/>
      </c>
    </row>
    <row r="170">
      <c r="A170" t="inlineStr">
        <is>
          <t>生物技术</t>
        </is>
      </c>
      <c r="B170">
        <f>HYPERLINK("output_audio\169_中文男_生物技术.mp3", "Play Audio")</f>
        <v/>
      </c>
    </row>
    <row r="171">
      <c r="A171" t="inlineStr">
        <is>
          <t>生物多样性</t>
        </is>
      </c>
      <c r="B171">
        <f>HYPERLINK("output_audio\170_中文男_生物多样性.mp3", "Play Audio")</f>
        <v/>
      </c>
    </row>
    <row r="172">
      <c r="A172" t="inlineStr">
        <is>
          <t>保护生物学</t>
        </is>
      </c>
      <c r="B172">
        <f>HYPERLINK("output_audio\171_中文男_保护生物学.mp3", "Play Audio")</f>
        <v/>
      </c>
    </row>
    <row r="173">
      <c r="A173" t="inlineStr">
        <is>
          <t>环境生物学</t>
        </is>
      </c>
      <c r="B173">
        <f>HYPERLINK("output_audio\172_中文男_环境生物学.mp3", "Play Audio")</f>
        <v/>
      </c>
    </row>
    <row r="174">
      <c r="A174" t="inlineStr">
        <is>
          <t>海洋生物学</t>
        </is>
      </c>
      <c r="B174">
        <f>HYPERLINK("output_audio\173_中文男_海洋生物学.mp3", "Play Audio")</f>
        <v/>
      </c>
    </row>
    <row r="175">
      <c r="A175" t="inlineStr">
        <is>
          <t>古生物学</t>
        </is>
      </c>
      <c r="B175">
        <f>HYPERLINK("output_audio\174_中文男_古生物学.mp3", "Play Audio")</f>
        <v/>
      </c>
    </row>
    <row r="176">
      <c r="A176" t="inlineStr">
        <is>
          <t>药理学</t>
        </is>
      </c>
      <c r="B176">
        <f>HYPERLINK("output_audio\175_中文男_药理学.mp3", "Play Audio")</f>
        <v/>
      </c>
    </row>
    <row r="177">
      <c r="A177" t="inlineStr">
        <is>
          <t>毒理学</t>
        </is>
      </c>
      <c r="B177">
        <f>HYPERLINK("output_audio\176_中文男_毒理学.mp3", "Play Audio")</f>
        <v/>
      </c>
    </row>
    <row r="178">
      <c r="A178" t="inlineStr">
        <is>
          <t>病理学</t>
        </is>
      </c>
      <c r="B178">
        <f>HYPERLINK("output_audio\177_中文男_病理学.mp3", "Play Audio")</f>
        <v/>
      </c>
    </row>
    <row r="179">
      <c r="A179" t="inlineStr">
        <is>
          <t>临床生物学</t>
        </is>
      </c>
      <c r="B179">
        <f>HYPERLINK("output_audio\178_中文男_临床生物学.mp3", "Play Audio")</f>
        <v/>
      </c>
    </row>
    <row r="180">
      <c r="A180" t="inlineStr">
        <is>
          <t>摘要</t>
        </is>
      </c>
      <c r="B180">
        <f>HYPERLINK("output_audio\179_中文男_摘要.mp3", "Play Audio")</f>
        <v/>
      </c>
    </row>
    <row r="181">
      <c r="A181" t="inlineStr">
        <is>
          <t>分析</t>
        </is>
      </c>
      <c r="B181">
        <f>HYPERLINK("output_audio\180_中文男_分析.mp3", "Play Audio")</f>
        <v/>
      </c>
    </row>
    <row r="182">
      <c r="A182" t="inlineStr">
        <is>
          <t>论证</t>
        </is>
      </c>
      <c r="B182">
        <f>HYPERLINK("output_audio\181_中文男_论证.mp3", "Play Audio")</f>
        <v/>
      </c>
    </row>
    <row r="183">
      <c r="A183" t="inlineStr">
        <is>
          <t>评估</t>
        </is>
      </c>
      <c r="B183">
        <f>HYPERLINK("output_audio\182_中文男_评估.mp3", "Play Audio")</f>
        <v/>
      </c>
    </row>
    <row r="184">
      <c r="A184" t="inlineStr">
        <is>
          <t>偏差</t>
        </is>
      </c>
      <c r="B184">
        <f>HYPERLINK("output_audio\183_中文男_偏差.mp3", "Play Audio")</f>
        <v/>
      </c>
    </row>
    <row r="185">
      <c r="A185" t="inlineStr">
        <is>
          <t>案例研究</t>
        </is>
      </c>
      <c r="B185">
        <f>HYPERLINK("output_audio\184_中文男_案例研究.mp3", "Play Audio")</f>
        <v/>
      </c>
    </row>
    <row r="186">
      <c r="A186" t="inlineStr">
        <is>
          <t>引用</t>
        </is>
      </c>
      <c r="B186">
        <f>HYPERLINK("output_audio\185_中文男_引用.mp3", "Play Audio")</f>
        <v/>
      </c>
    </row>
    <row r="187">
      <c r="A187" t="inlineStr">
        <is>
          <t>连贯性</t>
        </is>
      </c>
      <c r="B187">
        <f>HYPERLINK("output_audio\186_中文男_连贯性.mp3", "Play Audio")</f>
        <v/>
      </c>
    </row>
    <row r="188">
      <c r="A188" t="inlineStr">
        <is>
          <t>结论</t>
        </is>
      </c>
      <c r="B188">
        <f>HYPERLINK("output_audio\187_中文男_结论.mp3", "Play Audio")</f>
        <v/>
      </c>
    </row>
    <row r="189">
      <c r="A189" t="inlineStr">
        <is>
          <t>概念</t>
        </is>
      </c>
      <c r="B189">
        <f>HYPERLINK("output_audio\188_中文男_概念.mp3", "Play Audio")</f>
        <v/>
      </c>
    </row>
    <row r="190">
      <c r="A190" t="inlineStr">
        <is>
          <t>相关性</t>
        </is>
      </c>
      <c r="B190">
        <f>HYPERLINK("output_audio\189_中文男_相关性.mp3", "Play Audio")</f>
        <v/>
      </c>
    </row>
    <row r="191">
      <c r="A191" t="inlineStr">
        <is>
          <t>数据</t>
        </is>
      </c>
      <c r="B191">
        <f>HYPERLINK("output_audio\190_中文男_数据.mp3", "Play Audio")</f>
        <v/>
      </c>
    </row>
    <row r="192">
      <c r="A192" t="inlineStr">
        <is>
          <t>演绎</t>
        </is>
      </c>
      <c r="B192">
        <f>HYPERLINK("output_audio\191_中文男_演绎.mp3", "Play Audio")</f>
        <v/>
      </c>
    </row>
    <row r="193">
      <c r="A193" t="inlineStr">
        <is>
          <t>定义</t>
        </is>
      </c>
      <c r="B193">
        <f>HYPERLINK("output_audio\192_中文男_定义.mp3", "Play Audio")</f>
        <v/>
      </c>
    </row>
    <row r="194">
      <c r="A194" t="inlineStr">
        <is>
          <t>设计</t>
        </is>
      </c>
      <c r="B194">
        <f>HYPERLINK("output_audio\193_中文男_设计.mp3", "Play Audio")</f>
        <v/>
      </c>
    </row>
    <row r="195">
      <c r="A195" t="inlineStr">
        <is>
          <t>论文</t>
        </is>
      </c>
      <c r="B195">
        <f>HYPERLINK("output_audio\194_中文男_论文.mp3", "Play Audio")</f>
        <v/>
      </c>
    </row>
    <row r="196">
      <c r="A196" t="inlineStr">
        <is>
          <t>经验</t>
        </is>
      </c>
      <c r="B196">
        <f>HYPERLINK("output_audio\195_中文男_经验.mp3", "Play Audio")</f>
        <v/>
      </c>
    </row>
    <row r="197">
      <c r="A197" t="inlineStr">
        <is>
          <t>认识论</t>
        </is>
      </c>
      <c r="B197">
        <f>HYPERLINK("output_audio\196_中文男_认识论.mp3", "Play Audio")</f>
        <v/>
      </c>
    </row>
    <row r="198">
      <c r="A198" t="inlineStr">
        <is>
          <t>评价</t>
        </is>
      </c>
      <c r="B198">
        <f>HYPERLINK("output_audio\197_中文男_评价.mp3", "Play Audio")</f>
        <v/>
      </c>
    </row>
    <row r="199">
      <c r="A199" t="inlineStr">
        <is>
          <t>证据</t>
        </is>
      </c>
      <c r="B199">
        <f>HYPERLINK("output_audio\198_中文男_证据.mp3", "Play Audio")</f>
        <v/>
      </c>
    </row>
    <row r="200">
      <c r="A200" t="inlineStr">
        <is>
          <t>实验</t>
        </is>
      </c>
      <c r="B200">
        <f>HYPERLINK("output_audio\199_中文男_实验.mp3", "Play Audio")</f>
        <v/>
      </c>
    </row>
    <row r="201">
      <c r="A201" t="inlineStr">
        <is>
          <t>阐述</t>
        </is>
      </c>
      <c r="B201">
        <f>HYPERLINK("output_audio\200_中文男_阐述.mp3", "Play Audio")</f>
        <v/>
      </c>
    </row>
    <row r="202">
      <c r="A202" t="inlineStr">
        <is>
          <t>框架</t>
        </is>
      </c>
      <c r="B202">
        <f>HYPERLINK("output_audio\201_中文男_框架.mp3", "Play Audio")</f>
        <v/>
      </c>
    </row>
    <row r="203">
      <c r="A203" t="inlineStr">
        <is>
          <t>概括</t>
        </is>
      </c>
      <c r="B203">
        <f>HYPERLINK("output_audio\202_中文男_概括.mp3", "Play Audio")</f>
        <v/>
      </c>
    </row>
    <row r="204">
      <c r="A204" t="inlineStr">
        <is>
          <t>假设</t>
        </is>
      </c>
      <c r="B204">
        <f>HYPERLINK("output_audio\203_中文男_假设.mp3", "Play Audio")</f>
        <v/>
      </c>
    </row>
    <row r="205">
      <c r="A205" t="inlineStr">
        <is>
          <t>推理</t>
        </is>
      </c>
      <c r="B205">
        <f>HYPERLINK("output_audio\204_中文男_推理.mp3", "Play Audio")</f>
        <v/>
      </c>
    </row>
    <row r="206">
      <c r="A206" t="inlineStr">
        <is>
          <t>解释</t>
        </is>
      </c>
      <c r="B206">
        <f>HYPERLINK("output_audio\205_中文男_解释.mp3", "Play Audio")</f>
        <v/>
      </c>
    </row>
    <row r="207">
      <c r="A207" t="inlineStr">
        <is>
          <t>论证</t>
        </is>
      </c>
      <c r="B207">
        <f>HYPERLINK("output_audio\206_中文男_论证.mp3", "Play Audio")</f>
        <v/>
      </c>
    </row>
    <row r="208">
      <c r="A208" t="inlineStr">
        <is>
          <t>文献综述</t>
        </is>
      </c>
      <c r="B208">
        <f>HYPERLINK("output_audio\207_中文男_文献综述.mp3", "Play Audio")</f>
        <v/>
      </c>
    </row>
    <row r="209">
      <c r="A209" t="inlineStr">
        <is>
          <t>逻辑</t>
        </is>
      </c>
      <c r="B209">
        <f>HYPERLINK("output_audio\208_中文男_逻辑.mp3", "Play Audio")</f>
        <v/>
      </c>
    </row>
    <row r="210">
      <c r="A210" t="inlineStr">
        <is>
          <t>方法论</t>
        </is>
      </c>
      <c r="B210">
        <f>HYPERLINK("output_audio\209_中文男_方法论.mp3", "Play Audio")</f>
        <v/>
      </c>
    </row>
    <row r="211">
      <c r="A211" t="inlineStr">
        <is>
          <t>模型</t>
        </is>
      </c>
      <c r="B211">
        <f>HYPERLINK("output_audio\210_中文男_模型.mp3", "Play Audio")</f>
        <v/>
      </c>
    </row>
    <row r="212">
      <c r="A212" t="inlineStr">
        <is>
          <t>范式</t>
        </is>
      </c>
      <c r="B212">
        <f>HYPERLINK("output_audio\211_中文男_范式.mp3", "Play Audio")</f>
        <v/>
      </c>
    </row>
    <row r="213">
      <c r="A213" t="inlineStr">
        <is>
          <t>同行评审</t>
        </is>
      </c>
      <c r="B213">
        <f>HYPERLINK("output_audio\212_中文男_同行评审.mp3", "Play Audio")</f>
        <v/>
      </c>
    </row>
    <row r="214">
      <c r="A214" t="inlineStr">
        <is>
          <t>视角</t>
        </is>
      </c>
      <c r="B214">
        <f>HYPERLINK("output_audio\213_中文男_视角.mp3", "Play Audio")</f>
        <v/>
      </c>
    </row>
    <row r="215">
      <c r="A215" t="inlineStr">
        <is>
          <t>现象</t>
        </is>
      </c>
      <c r="B215">
        <f>HYPERLINK("output_audio\214_中文男_现象.mp3", "Play Audio")</f>
        <v/>
      </c>
    </row>
    <row r="216">
      <c r="A216" t="inlineStr">
        <is>
          <t>理论</t>
        </is>
      </c>
      <c r="B216">
        <f>HYPERLINK("output_audio\215_中文男_理论.mp3", "Play Audio")</f>
        <v/>
      </c>
    </row>
    <row r="217">
      <c r="A217" t="inlineStr">
        <is>
          <t>原理</t>
        </is>
      </c>
      <c r="B217">
        <f>HYPERLINK("output_audio\216_中文男_原理.mp3", "Play Audio")</f>
        <v/>
      </c>
    </row>
    <row r="218">
      <c r="A218" t="inlineStr">
        <is>
          <t>结构</t>
        </is>
      </c>
      <c r="B218">
        <f>HYPERLINK("output_audio\217_中文男_结构.mp3", "Play Audio")</f>
        <v/>
      </c>
    </row>
    <row r="219">
      <c r="A219" t="inlineStr">
        <is>
          <t>知识体系</t>
        </is>
      </c>
      <c r="B219">
        <f>HYPERLINK("output_audio\218_中文男_知识体系.mp3", "Play Audio")</f>
        <v/>
      </c>
    </row>
    <row r="220">
      <c r="A220" t="inlineStr">
        <is>
          <t>定性分析</t>
        </is>
      </c>
      <c r="B220">
        <f>HYPERLINK("output_audio\219_中文男_定性分析.mp3", "Play Audio")</f>
        <v/>
      </c>
    </row>
    <row r="221">
      <c r="A221" t="inlineStr">
        <is>
          <t>定量分析</t>
        </is>
      </c>
      <c r="B221">
        <f>HYPERLINK("output_audio\220_中文男_定量分析.mp3", "Play Audio")</f>
        <v/>
      </c>
    </row>
    <row r="222">
      <c r="A222" t="inlineStr">
        <is>
          <t>范畴</t>
        </is>
      </c>
      <c r="B222">
        <f>HYPERLINK("output_audio\221_中文男_范畴.mp3", "Play Audio")</f>
        <v/>
      </c>
    </row>
    <row r="223">
      <c r="A223" t="inlineStr">
        <is>
          <t>论点</t>
        </is>
      </c>
      <c r="B223">
        <f>HYPERLINK("output_audio\222_中文男_论点.mp3", "Play Audio")</f>
        <v/>
      </c>
    </row>
    <row r="224">
      <c r="A224" t="inlineStr">
        <is>
          <t>议题</t>
        </is>
      </c>
      <c r="B224">
        <f>HYPERLINK("output_audio\223_中文男_议题.mp3", "Play Audio")</f>
        <v/>
      </c>
    </row>
    <row r="225">
      <c r="A225" t="inlineStr">
        <is>
          <t>信度</t>
        </is>
      </c>
      <c r="B225">
        <f>HYPERLINK("output_audio\224_中文男_信度.mp3", "Play Audio")</f>
        <v/>
      </c>
    </row>
    <row r="226">
      <c r="A226" t="inlineStr">
        <is>
          <t>效度</t>
        </is>
      </c>
      <c r="B226">
        <f>HYPERLINK("output_audio\225_中文男_效度.mp3", "Play Audio")</f>
        <v/>
      </c>
    </row>
    <row r="227">
      <c r="A227" t="inlineStr">
        <is>
          <t>假说</t>
        </is>
      </c>
      <c r="B227">
        <f>HYPERLINK("output_audio\226_中文男_假说.mp3", "Play Audio")</f>
        <v/>
      </c>
    </row>
    <row r="228">
      <c r="A228" t="inlineStr">
        <is>
          <t>模式</t>
        </is>
      </c>
      <c r="B228">
        <f>HYPERLINK("output_audio\227_中文男_模式.mp3", "Play Audio")</f>
        <v/>
      </c>
    </row>
    <row r="229">
      <c r="A229" t="inlineStr">
        <is>
          <t>变量</t>
        </is>
      </c>
      <c r="B229">
        <f>HYPERLINK("output_audio\228_中文男_变量.mp3", "Play Audio")</f>
        <v/>
      </c>
    </row>
    <row r="230">
      <c r="A230" t="inlineStr">
        <is>
          <t>对照组</t>
        </is>
      </c>
      <c r="B230">
        <f>HYPERLINK("output_audio\229_中文男_对照组.mp3", "Play Audio")</f>
        <v/>
      </c>
    </row>
    <row r="231">
      <c r="A231" t="inlineStr">
        <is>
          <t>影响因素</t>
        </is>
      </c>
      <c r="B231">
        <f>HYPERLINK("output_audio\230_中文男_影响因素.mp3", "Play Audio")</f>
        <v/>
      </c>
    </row>
    <row r="232">
      <c r="A232" t="inlineStr">
        <is>
          <t>权威</t>
        </is>
      </c>
      <c r="B232">
        <f>HYPERLINK("output_audio\231_中文男_权威.mp3", "Play Audio")</f>
        <v/>
      </c>
    </row>
    <row r="233">
      <c r="A233" t="inlineStr">
        <is>
          <t>统计</t>
        </is>
      </c>
      <c r="B233">
        <f>HYPERLINK("output_audio\232_中文男_统计.mp3", "Play Audio")</f>
        <v/>
      </c>
    </row>
    <row r="234">
      <c r="A234" t="inlineStr">
        <is>
          <t>实证研究</t>
        </is>
      </c>
      <c r="B234">
        <f>HYPERLINK("output_audio\233_中文男_实证研究.mp3", "Play Audio")</f>
        <v/>
      </c>
    </row>
    <row r="235">
      <c r="A235" t="inlineStr">
        <is>
          <t>因果关系</t>
        </is>
      </c>
      <c r="B235">
        <f>HYPERLINK("output_audio\234_中文男_因果关系.mp3", "Play Audio")</f>
        <v/>
      </c>
    </row>
    <row r="236">
      <c r="A236" t="inlineStr">
        <is>
          <t>样本</t>
        </is>
      </c>
      <c r="B236">
        <f>HYPERLINK("output_audio\235_中文男_样本.mp3", "Play Audio")</f>
        <v/>
      </c>
    </row>
    <row r="237">
      <c r="A237" t="inlineStr">
        <is>
          <t>变量控制</t>
        </is>
      </c>
      <c r="B237">
        <f>HYPERLINK("output_audio\236_中文男_变量控制.mp3", "Play Audio")</f>
        <v/>
      </c>
    </row>
    <row r="238">
      <c r="A238" t="inlineStr">
        <is>
          <t>参考文献</t>
        </is>
      </c>
      <c r="B238">
        <f>HYPERLINK("output_audio\237_中文男_参考文献.mp3", "Play Audio")</f>
        <v/>
      </c>
    </row>
    <row r="239">
      <c r="A239" t="inlineStr">
        <is>
          <t>系统论</t>
        </is>
      </c>
      <c r="B239">
        <f>HYPERLINK("output_audio\238_中文男_系统论.mp3", "Play Audio")</f>
        <v/>
      </c>
    </row>
    <row r="240">
      <c r="A240" t="inlineStr">
        <is>
          <t>归纳法</t>
        </is>
      </c>
      <c r="B240">
        <f>HYPERLINK("output_audio\239_中文男_归纳法.mp3", "Play Audio")</f>
        <v/>
      </c>
    </row>
    <row r="241">
      <c r="A241" t="inlineStr">
        <is>
          <t>认知</t>
        </is>
      </c>
      <c r="B241">
        <f>HYPERLINK("output_audio\240_中文男_认知.mp3", "Play Audio")</f>
        <v/>
      </c>
    </row>
    <row r="242">
      <c r="A242" t="inlineStr">
        <is>
          <t>社会结构</t>
        </is>
      </c>
      <c r="B242">
        <f>HYPERLINK("output_audio\241_中文男_社会结构.mp3", "Play Audio")</f>
        <v/>
      </c>
    </row>
    <row r="243">
      <c r="A243" t="inlineStr">
        <is>
          <t>社会学</t>
        </is>
      </c>
      <c r="B243">
        <f>HYPERLINK("output_audio\242_中文男_社会学.mp3", "Play Audio")</f>
        <v/>
      </c>
    </row>
    <row r="244">
      <c r="A244" t="inlineStr">
        <is>
          <t>伦理学</t>
        </is>
      </c>
      <c r="B244">
        <f>HYPERLINK("output_audio\243_中文男_伦理学.mp3", "Play Audio")</f>
        <v/>
      </c>
    </row>
    <row r="245">
      <c r="A245" t="inlineStr">
        <is>
          <t>美学</t>
        </is>
      </c>
      <c r="B245">
        <f>HYPERLINK("output_audio\244_中文男_美学.mp3", "Play Audio")</f>
        <v/>
      </c>
    </row>
    <row r="246">
      <c r="A246" t="inlineStr">
        <is>
          <t>修辞</t>
        </is>
      </c>
      <c r="B246">
        <f>HYPERLINK("output_audio\245_中文男_修辞.mp3", "Play Audio")</f>
        <v/>
      </c>
    </row>
    <row r="247">
      <c r="A247" t="inlineStr">
        <is>
          <t>语义学</t>
        </is>
      </c>
      <c r="B247">
        <f>HYPERLINK("output_audio\246_中文男_语义学.mp3", "Play Audio")</f>
        <v/>
      </c>
    </row>
    <row r="248">
      <c r="A248" t="inlineStr">
        <is>
          <t>音位学</t>
        </is>
      </c>
      <c r="B248">
        <f>HYPERLINK("output_audio\247_中文男_音位学.mp3", "Play Audio")</f>
        <v/>
      </c>
    </row>
    <row r="249">
      <c r="A249" t="inlineStr">
        <is>
          <t>文法</t>
        </is>
      </c>
      <c r="B249">
        <f>HYPERLINK("output_audio\248_中文男_文法.mp3", "Play Audio")</f>
        <v/>
      </c>
    </row>
    <row r="250">
      <c r="A250" t="inlineStr">
        <is>
          <t>形态学</t>
        </is>
      </c>
      <c r="B250">
        <f>HYPERLINK("output_audio\249_中文男_形态学.mp3", "Play Audio")</f>
        <v/>
      </c>
    </row>
    <row r="251">
      <c r="A251" t="inlineStr">
        <is>
          <t>语用学</t>
        </is>
      </c>
      <c r="B251">
        <f>HYPERLINK("output_audio\250_中文男_语用学.mp3", "Play Audio")</f>
        <v/>
      </c>
    </row>
    <row r="252">
      <c r="A252" t="inlineStr">
        <is>
          <t>心理学</t>
        </is>
      </c>
      <c r="B252">
        <f>HYPERLINK("output_audio\251_中文男_心理学.mp3", "Play Audio")</f>
        <v/>
      </c>
    </row>
    <row r="253">
      <c r="A253" t="inlineStr">
        <is>
          <t>语言学</t>
        </is>
      </c>
      <c r="B253">
        <f>HYPERLINK("output_audio\252_中文男_语言学.mp3", "Play Audio")</f>
        <v/>
      </c>
    </row>
    <row r="254">
      <c r="A254" t="inlineStr">
        <is>
          <t>思辨</t>
        </is>
      </c>
      <c r="B254">
        <f>HYPERLINK("output_audio\253_中文男_思辨.mp3", "Play Audio")</f>
        <v/>
      </c>
    </row>
    <row r="255">
      <c r="A255" t="inlineStr">
        <is>
          <t>文化</t>
        </is>
      </c>
      <c r="B255">
        <f>HYPERLINK("output_audio\254_中文男_文化.mp3", "Play Audio")</f>
        <v/>
      </c>
    </row>
    <row r="256">
      <c r="A256" t="inlineStr">
        <is>
          <t>变迁</t>
        </is>
      </c>
      <c r="B256">
        <f>HYPERLINK("output_audio\255_中文男_变迁.mp3", "Play Audio")</f>
        <v/>
      </c>
    </row>
    <row r="257">
      <c r="A257" t="inlineStr">
        <is>
          <t>创新</t>
        </is>
      </c>
      <c r="B257">
        <f>HYPERLINK("output_audio\256_中文男_创新.mp3", "Play Audio")</f>
        <v/>
      </c>
    </row>
    <row r="258">
      <c r="A258" t="inlineStr">
        <is>
          <t>历史背景</t>
        </is>
      </c>
      <c r="B258">
        <f>HYPERLINK("output_audio\257_中文男_历史背景.mp3", "Play Audio")</f>
        <v/>
      </c>
    </row>
    <row r="259">
      <c r="A259" t="inlineStr">
        <is>
          <t>社会变革</t>
        </is>
      </c>
      <c r="B259">
        <f>HYPERLINK("output_audio\258_中文男_社会变革.mp3", "Play Audio")</f>
        <v/>
      </c>
    </row>
    <row r="260">
      <c r="A260" t="inlineStr">
        <is>
          <t>文化认同</t>
        </is>
      </c>
      <c r="B260">
        <f>HYPERLINK("output_audio\259_中文男_文化认同.mp3", "Play Audio")</f>
        <v/>
      </c>
    </row>
    <row r="261">
      <c r="A261" t="inlineStr">
        <is>
          <t>理念</t>
        </is>
      </c>
      <c r="B261">
        <f>HYPERLINK("output_audio\260_中文男_理念.mp3", "Play Audio")</f>
        <v/>
      </c>
    </row>
    <row r="262">
      <c r="A262" t="inlineStr">
        <is>
          <t>社会互动</t>
        </is>
      </c>
      <c r="B262">
        <f>HYPERLINK("output_audio\261_中文男_社会互动.mp3", "Play Audio")</f>
        <v/>
      </c>
    </row>
    <row r="263">
      <c r="A263" t="inlineStr">
        <is>
          <t>意识形态</t>
        </is>
      </c>
      <c r="B263">
        <f>HYPERLINK("output_audio\262_中文男_意识形态.mp3", "Play Audio")</f>
        <v/>
      </c>
    </row>
    <row r="264">
      <c r="A264" t="inlineStr">
        <is>
          <t>权力结构</t>
        </is>
      </c>
      <c r="B264">
        <f>HYPERLINK("output_audio\263_中文男_权力结构.mp3", "Play Audio")</f>
        <v/>
      </c>
    </row>
    <row r="265">
      <c r="A265" t="inlineStr">
        <is>
          <t>话语分析</t>
        </is>
      </c>
      <c r="B265">
        <f>HYPERLINK("output_audio\264_中文男_话语分析.mp3", "Play Audio")</f>
        <v/>
      </c>
    </row>
    <row r="266">
      <c r="A266" t="inlineStr">
        <is>
          <t>社会阶层</t>
        </is>
      </c>
      <c r="B266">
        <f>HYPERLINK("output_audio\265_中文男_社会阶层.mp3", "Play Audio")</f>
        <v/>
      </c>
    </row>
    <row r="267">
      <c r="A267" t="inlineStr">
        <is>
          <t>公共政策</t>
        </is>
      </c>
      <c r="B267">
        <f>HYPERLINK("output_audio\266_中文男_公共政策.mp3", "Play Audio")</f>
        <v/>
      </c>
    </row>
    <row r="268">
      <c r="A268" t="inlineStr">
        <is>
          <t>全球化</t>
        </is>
      </c>
      <c r="B268">
        <f>HYPERLINK("output_audio\267_中文男_全球化.mp3", "Play Audio")</f>
        <v/>
      </c>
    </row>
    <row r="269">
      <c r="A269" t="inlineStr">
        <is>
          <t>伦理道德</t>
        </is>
      </c>
      <c r="B269">
        <f>HYPERLINK("output_audio\268_中文男_伦理道德.mp3", "Play Audio")</f>
        <v/>
      </c>
    </row>
    <row r="270">
      <c r="A270" t="inlineStr">
        <is>
          <t>学术规范</t>
        </is>
      </c>
      <c r="B270">
        <f>HYPERLINK("output_audio\269_中文男_学术规范.mp3", "Play Audio")</f>
        <v/>
      </c>
    </row>
    <row r="271">
      <c r="A271" t="inlineStr">
        <is>
          <t>研究方法</t>
        </is>
      </c>
      <c r="B271">
        <f>HYPERLINK("output_audio\270_中文男_研究方法.mp3", "Play Audio")</f>
        <v/>
      </c>
    </row>
    <row r="272">
      <c r="A272" t="inlineStr">
        <is>
          <t>实验设计</t>
        </is>
      </c>
      <c r="B272">
        <f>HYPERLINK("output_audio\271_中文男_实验设计.mp3", "Play Audio")</f>
        <v/>
      </c>
    </row>
    <row r="273">
      <c r="A273" t="inlineStr">
        <is>
          <t>科学方法</t>
        </is>
      </c>
      <c r="B273">
        <f>HYPERLINK("output_audio\272_中文男_科学方法.mp3", "Play Audio")</f>
        <v/>
      </c>
    </row>
    <row r="274">
      <c r="A274" t="inlineStr">
        <is>
          <t>数据处理</t>
        </is>
      </c>
      <c r="B274">
        <f>HYPERLINK("output_audio\273_中文男_数据处理.mp3", "Play Audio")</f>
        <v/>
      </c>
    </row>
    <row r="275">
      <c r="A275" t="inlineStr">
        <is>
          <t>学术批评</t>
        </is>
      </c>
      <c r="B275">
        <f>HYPERLINK("output_audio\274_中文男_学术批评.mp3", "Play Audio")</f>
        <v/>
      </c>
    </row>
    <row r="276">
      <c r="A276" t="inlineStr">
        <is>
          <t>知识产权</t>
        </is>
      </c>
      <c r="B276">
        <f>HYPERLINK("output_audio\275_中文男_知识产权.mp3", "Play Audio")</f>
        <v/>
      </c>
    </row>
    <row r="277">
      <c r="A277" t="inlineStr">
        <is>
          <t>思想体系</t>
        </is>
      </c>
      <c r="B277">
        <f>HYPERLINK("output_audio\276_中文男_思想体系.mp3", "Play Audio")</f>
        <v/>
      </c>
    </row>
    <row r="278">
      <c r="A278" t="inlineStr">
        <is>
          <t>学术写作</t>
        </is>
      </c>
      <c r="B278">
        <f>HYPERLINK("output_audio\277_中文男_学术写作.mp3", "Play Audio")</f>
        <v/>
      </c>
    </row>
    <row r="279">
      <c r="A279" t="inlineStr">
        <is>
          <t>概念框架</t>
        </is>
      </c>
      <c r="B279">
        <f>HYPERLINK("output_audio\278_中文男_概念框架.mp3", "Play Audio")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2024-09-02T07:07:28Z</dcterms:created>
  <dcterms:modified xsi:type="dcterms:W3CDTF">2024-09-02T07:07:28Z</dcterms:modified>
</cp:coreProperties>
</file>