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ang\Desktop\VS-CODE\PDS\"/>
    </mc:Choice>
  </mc:AlternateContent>
  <xr:revisionPtr revIDLastSave="0" documentId="13_ncr:1_{527278AF-C181-40D4-A1E1-F0D6577A2464}" xr6:coauthVersionLast="47" xr6:coauthVersionMax="47" xr10:uidLastSave="{00000000-0000-0000-0000-000000000000}"/>
  <bookViews>
    <workbookView xWindow="-110" yWindow="-110" windowWidth="25820" windowHeight="15500" xr2:uid="{0B539369-E048-4FE2-83FE-7D9DA94B3F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" l="1"/>
  <c r="T3" i="1"/>
  <c r="S4" i="1"/>
  <c r="S3" i="1"/>
  <c r="R4" i="1"/>
  <c r="R3" i="1"/>
  <c r="Q4" i="1"/>
  <c r="Q3" i="1"/>
  <c r="I53" i="1"/>
  <c r="I54" i="1"/>
  <c r="I55" i="1"/>
  <c r="I56" i="1"/>
  <c r="I57" i="1"/>
  <c r="I58" i="1"/>
  <c r="I59" i="1"/>
  <c r="I60" i="1"/>
  <c r="I61" i="1"/>
  <c r="I62" i="1"/>
  <c r="I63" i="1"/>
  <c r="I52" i="1"/>
  <c r="H63" i="1"/>
  <c r="H62" i="1"/>
  <c r="H61" i="1"/>
  <c r="H60" i="1"/>
  <c r="H59" i="1"/>
  <c r="H58" i="1"/>
  <c r="H57" i="1"/>
  <c r="H56" i="1"/>
  <c r="H55" i="1"/>
  <c r="H54" i="1"/>
  <c r="H53" i="1"/>
  <c r="H52" i="1"/>
  <c r="H37" i="1"/>
  <c r="H38" i="1"/>
  <c r="H39" i="1"/>
  <c r="H40" i="1"/>
  <c r="H41" i="1"/>
  <c r="H42" i="1"/>
  <c r="H43" i="1"/>
  <c r="H44" i="1"/>
  <c r="H45" i="1"/>
  <c r="H46" i="1"/>
  <c r="H47" i="1"/>
  <c r="H36" i="1"/>
  <c r="H20" i="1"/>
  <c r="H21" i="1"/>
  <c r="H22" i="1"/>
  <c r="H23" i="1"/>
  <c r="H24" i="1"/>
  <c r="H25" i="1"/>
  <c r="H26" i="1"/>
  <c r="H27" i="1"/>
  <c r="H28" i="1"/>
  <c r="H29" i="1"/>
  <c r="H30" i="1"/>
  <c r="H19" i="1"/>
  <c r="H4" i="1"/>
  <c r="H5" i="1"/>
  <c r="H6" i="1"/>
  <c r="H7" i="1"/>
  <c r="H8" i="1"/>
  <c r="H9" i="1"/>
  <c r="H10" i="1"/>
  <c r="H11" i="1"/>
  <c r="H12" i="1"/>
  <c r="H13" i="1"/>
  <c r="H14" i="1"/>
  <c r="H3" i="1"/>
  <c r="I64" i="1" l="1"/>
  <c r="J53" i="1" s="1"/>
  <c r="J58" i="1"/>
  <c r="J57" i="1"/>
  <c r="J55" i="1"/>
  <c r="J52" i="1"/>
  <c r="J63" i="1"/>
  <c r="J62" i="1"/>
  <c r="J61" i="1"/>
  <c r="J59" i="1"/>
  <c r="J56" i="1"/>
  <c r="J54" i="1"/>
  <c r="J60" i="1" l="1"/>
</calcChain>
</file>

<file path=xl/sharedStrings.xml><?xml version="1.0" encoding="utf-8"?>
<sst xmlns="http://schemas.openxmlformats.org/spreadsheetml/2006/main" count="84" uniqueCount="29">
  <si>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</si>
  <si>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</si>
  <si>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</si>
  <si>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</si>
  <si>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</si>
  <si>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</si>
  <si>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</si>
  <si>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</si>
  <si>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</si>
  <si>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</si>
  <si>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</si>
  <si>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</si>
  <si>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RATA-RATA</t>
  </si>
  <si>
    <t>kelembapan udara</t>
  </si>
  <si>
    <t>SUHU UDARA</t>
  </si>
  <si>
    <t>CURAH HUJAN</t>
  </si>
  <si>
    <t>TITIK PANAS</t>
  </si>
  <si>
    <t xml:space="preserve"> </t>
  </si>
  <si>
    <t>JUMLAH</t>
  </si>
  <si>
    <t>PERCENTAGE</t>
  </si>
  <si>
    <t>Kelembapan</t>
  </si>
  <si>
    <t>suhu</t>
  </si>
  <si>
    <t>curah hujan</t>
  </si>
  <si>
    <t>titik panas</t>
  </si>
  <si>
    <t>BULAN</t>
  </si>
  <si>
    <t>RATA-RATA CURAH HUJAN</t>
  </si>
  <si>
    <t>RATA-RATA TITIK PANAS</t>
  </si>
  <si>
    <t>RATA-RATA SUHU UDARA</t>
  </si>
  <si>
    <t>RATA-RATA KELEMBAPAN UDARA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</si>
</sst>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18">
    <xf numFmtId="0" fontId="0" fillId="0" borderId="0" xfId="0"/>
    <xf numFmtId="0" fontId="0" fillId="0" borderId="1" xfId="0" applyBorder="1"/>
    <xf numFmtId="0" fontId="4" fillId="0" borderId="1" xfId="3" applyFont="1" applyBorder="1"/>
    <xf numFmtId="1" fontId="0" fillId="0" borderId="0" xfId="0" applyNumberFormat="1"/>
    <xf numFmtId="2" fontId="3" fillId="0" borderId="1" xfId="1" applyNumberFormat="1" applyFont="1" applyBorder="1"/>
    <xf numFmtId="2" fontId="0" fillId="0" borderId="0" xfId="0" applyNumberFormat="1"/>
    <xf numFmtId="2" fontId="0" fillId="0" borderId="1" xfId="0" applyNumberFormat="1" applyBorder="1"/>
    <xf numFmtId="0" fontId="0" fillId="0" borderId="0" xfId="0" applyAlignment="1">
      <alignment horizontal="centerContinuous"/>
    </xf>
    <xf numFmtId="0" fontId="5" fillId="0" borderId="0" xfId="0" applyFont="1" applyAlignment="1">
      <alignment horizontal="centerContinuous"/>
    </xf>
    <xf numFmtId="2" fontId="3" fillId="0" borderId="1" xfId="3" applyNumberForma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3" applyBorder="1"/>
    <xf numFmtId="0" fontId="3" fillId="2" borderId="1" xfId="3" applyFill="1" applyBorder="1"/>
    <xf numFmtId="0" fontId="0" fillId="2" borderId="1" xfId="0" applyFill="1" applyBorder="1"/>
    <xf numFmtId="164" fontId="0" fillId="0" borderId="1" xfId="2" applyNumberFormat="1" applyFont="1" applyBorder="1"/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</cellXfs>
  <cellStyles count="4">
    <cellStyle name="Comma [0]" xfId="1" builtinId="6"/>
    <cellStyle name="Normal" xfId="0" builtinId="0"/>
    <cellStyle name="Normal 2" xfId="3" xr:uid="{DE61AB7A-FA98-4B26-B0CA-904D0187E7D1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hubungan</a:t>
            </a:r>
            <a:r>
              <a:rPr lang="en-ID" baseline="0"/>
              <a:t> suhu udara, kelembapan udara, dan curah hujan terhadap titik panas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825726886417043E-2"/>
          <c:y val="0.20168910227777259"/>
          <c:w val="0.89033393297747898"/>
          <c:h val="0.42611065208231874"/>
        </c:manualLayout>
      </c:layout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RATA-RATA KELEMBAPAN UDARA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Sheet1!$K$3:$K$14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Sheet1!$L$3:$L$14</c:f>
              <c:numCache>
                <c:formatCode>General</c:formatCode>
                <c:ptCount val="12"/>
                <c:pt idx="0">
                  <c:v>85.061999999999998</c:v>
                </c:pt>
                <c:pt idx="1">
                  <c:v>83.76</c:v>
                </c:pt>
                <c:pt idx="2">
                  <c:v>84.72</c:v>
                </c:pt>
                <c:pt idx="3">
                  <c:v>84.2</c:v>
                </c:pt>
                <c:pt idx="4">
                  <c:v>83.960000000000008</c:v>
                </c:pt>
                <c:pt idx="5">
                  <c:v>83.92</c:v>
                </c:pt>
                <c:pt idx="6">
                  <c:v>82.2</c:v>
                </c:pt>
                <c:pt idx="7">
                  <c:v>80.58</c:v>
                </c:pt>
                <c:pt idx="8">
                  <c:v>80.400000000000006</c:v>
                </c:pt>
                <c:pt idx="9">
                  <c:v>81.14</c:v>
                </c:pt>
                <c:pt idx="10">
                  <c:v>83.72</c:v>
                </c:pt>
                <c:pt idx="11">
                  <c:v>84.66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5-412C-90DF-7289B329F2BB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RATA-RATA SUHU UDARA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Sheet1!$K$3:$K$14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Sheet1!$M$3:$M$14</c:f>
              <c:numCache>
                <c:formatCode>General</c:formatCode>
                <c:ptCount val="12"/>
                <c:pt idx="0">
                  <c:v>27</c:v>
                </c:pt>
                <c:pt idx="1">
                  <c:v>27.360000000000003</c:v>
                </c:pt>
                <c:pt idx="2">
                  <c:v>27.22</c:v>
                </c:pt>
                <c:pt idx="3">
                  <c:v>27.7</c:v>
                </c:pt>
                <c:pt idx="4">
                  <c:v>28.1</c:v>
                </c:pt>
                <c:pt idx="5">
                  <c:v>27.54</c:v>
                </c:pt>
                <c:pt idx="6">
                  <c:v>27.28</c:v>
                </c:pt>
                <c:pt idx="7">
                  <c:v>27.32</c:v>
                </c:pt>
                <c:pt idx="8">
                  <c:v>27.580000000000002</c:v>
                </c:pt>
                <c:pt idx="9">
                  <c:v>27.8</c:v>
                </c:pt>
                <c:pt idx="10">
                  <c:v>27.48</c:v>
                </c:pt>
                <c:pt idx="11">
                  <c:v>27.18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5-412C-90DF-7289B329F2BB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RATA-RATA CURAH HUJAN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Sheet1!$K$3:$K$14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Sheet1!$N$3:$N$14</c:f>
              <c:numCache>
                <c:formatCode>General</c:formatCode>
                <c:ptCount val="12"/>
                <c:pt idx="0">
                  <c:v>371.82</c:v>
                </c:pt>
                <c:pt idx="1">
                  <c:v>322.78000000000003</c:v>
                </c:pt>
                <c:pt idx="2">
                  <c:v>367.14</c:v>
                </c:pt>
                <c:pt idx="3">
                  <c:v>303.86</c:v>
                </c:pt>
                <c:pt idx="4">
                  <c:v>215.54000000000002</c:v>
                </c:pt>
                <c:pt idx="5">
                  <c:v>148.16</c:v>
                </c:pt>
                <c:pt idx="6">
                  <c:v>85.94</c:v>
                </c:pt>
                <c:pt idx="7">
                  <c:v>103.85999999999999</c:v>
                </c:pt>
                <c:pt idx="8">
                  <c:v>113.9</c:v>
                </c:pt>
                <c:pt idx="9">
                  <c:v>193.3</c:v>
                </c:pt>
                <c:pt idx="10">
                  <c:v>278.7</c:v>
                </c:pt>
                <c:pt idx="11">
                  <c:v>274.7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65-412C-90DF-7289B329F2BB}"/>
            </c:ext>
          </c:extLst>
        </c:ser>
        <c:ser>
          <c:idx val="3"/>
          <c:order val="3"/>
          <c:tx>
            <c:strRef>
              <c:f>Sheet1!$O$2</c:f>
              <c:strCache>
                <c:ptCount val="1"/>
                <c:pt idx="0">
                  <c:v>RATA-RATA TITIK PANAS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Sheet1!$K$3:$K$14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Sheet1!$O$3:$O$14</c:f>
              <c:numCache>
                <c:formatCode>General</c:formatCode>
                <c:ptCount val="12"/>
                <c:pt idx="0">
                  <c:v>0.8</c:v>
                </c:pt>
                <c:pt idx="1">
                  <c:v>0.4</c:v>
                </c:pt>
                <c:pt idx="2">
                  <c:v>0.6</c:v>
                </c:pt>
                <c:pt idx="3">
                  <c:v>1.2</c:v>
                </c:pt>
                <c:pt idx="4">
                  <c:v>0.6</c:v>
                </c:pt>
                <c:pt idx="5">
                  <c:v>2.2000000000000002</c:v>
                </c:pt>
                <c:pt idx="6">
                  <c:v>32.200000000000003</c:v>
                </c:pt>
                <c:pt idx="7">
                  <c:v>109.4</c:v>
                </c:pt>
                <c:pt idx="8">
                  <c:v>570.79999999999995</c:v>
                </c:pt>
                <c:pt idx="9">
                  <c:v>98.2</c:v>
                </c:pt>
                <c:pt idx="10">
                  <c:v>95</c:v>
                </c:pt>
                <c:pt idx="11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65-412C-90DF-7289B329F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875616"/>
        <c:axId val="1726866976"/>
      </c:lineChart>
      <c:catAx>
        <c:axId val="172687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866976"/>
        <c:crosses val="autoZero"/>
        <c:auto val="1"/>
        <c:lblAlgn val="ctr"/>
        <c:lblOffset val="100"/>
        <c:noMultiLvlLbl val="0"/>
      </c:catAx>
      <c:valAx>
        <c:axId val="17268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87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57979</xdr:colOff>
      <xdr:row>15</xdr:row>
      <xdr:rowOff>48535</xdr:rowOff>
    </xdr:from>
    <xdr:to>
      <xdr:col>13</xdr:col>
      <xdr:colOff>879862</xdr:colOff>
      <xdr:row>29</xdr:row>
      <xdr:rowOff>17859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286D04-7D5E-42C6-22D2-BC3D54AA6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02FEE-BB89-4CA5-91AA-183B9E8AFDE6}">
  <dimension ref="B1:T64"/>
  <sheetViews>
    <sheetView tabSelected="1" topLeftCell="H1" zoomScaleNormal="100" workbookViewId="0">
      <selection activeCell="M5" sqref="M5"/>
    </sheetView>
  </sheetViews>
  <sheetFormatPr defaultRowHeight="14.5" x14ac:dyDescent="0.35"/>
  <cols>
    <col min="2" max="2" width="11.36328125" bestFit="1" customWidth="1"/>
    <col min="3" max="4" width="7.36328125" bestFit="1" customWidth="1"/>
    <col min="5" max="5" width="8.1796875" bestFit="1" customWidth="1"/>
    <col min="6" max="7" width="7.36328125" bestFit="1" customWidth="1"/>
    <col min="8" max="8" width="11.90625" bestFit="1" customWidth="1"/>
    <col min="10" max="10" width="12.08984375" bestFit="1" customWidth="1"/>
    <col min="11" max="11" width="11.36328125" bestFit="1" customWidth="1"/>
    <col min="12" max="12" width="24.90625" bestFit="1" customWidth="1"/>
    <col min="13" max="13" width="18.453125" bestFit="1" customWidth="1"/>
    <col min="14" max="14" width="19.08984375" bestFit="1" customWidth="1"/>
    <col min="15" max="15" width="17.90625" bestFit="1" customWidth="1"/>
    <col min="17" max="17" width="13.6328125" customWidth="1"/>
    <col min="18" max="18" width="12" customWidth="1"/>
    <col min="19" max="19" width="12.7265625" customWidth="1"/>
    <col min="20" max="20" width="12.81640625" customWidth="1"/>
  </cols>
  <sheetData>
    <row r="1" spans="2:20" ht="31" x14ac:dyDescent="0.7">
      <c r="B1" s="8" t="s">
        <v>13</v>
      </c>
      <c r="C1" s="7"/>
      <c r="D1" s="7"/>
      <c r="E1" s="7"/>
      <c r="F1" s="7"/>
      <c r="G1" s="7"/>
      <c r="H1" s="7"/>
    </row>
    <row r="2" spans="2:20" ht="15.5" x14ac:dyDescent="0.35">
      <c r="B2" s="10" t="s">
        <v>24</v>
      </c>
      <c r="C2" s="2">
        <v>2017</v>
      </c>
      <c r="D2" s="2">
        <v>2018</v>
      </c>
      <c r="E2" s="2">
        <v>2019</v>
      </c>
      <c r="F2" s="2">
        <v>2020</v>
      </c>
      <c r="G2" s="2">
        <v>2021</v>
      </c>
      <c r="H2" s="2" t="s">
        <v>12</v>
      </c>
      <c r="K2" s="11" t="s">
        <v>24</v>
      </c>
      <c r="L2" s="11" t="s">
        <v>28</v>
      </c>
      <c r="M2" s="11" t="s">
        <v>27</v>
      </c>
      <c r="N2" s="11" t="s">
        <v>25</v>
      </c>
      <c r="O2" s="11" t="s">
        <v>26</v>
      </c>
      <c r="Q2" s="16" t="s">
        <v>20</v>
      </c>
      <c r="R2" s="16" t="s">
        <v>21</v>
      </c>
      <c r="S2" s="16" t="s">
        <v>22</v>
      </c>
      <c r="T2" s="16" t="s">
        <v>23</v>
      </c>
    </row>
    <row r="3" spans="2:20" ht="15.5" x14ac:dyDescent="0.35">
      <c r="B3" s="2" t="s">
        <v>0</v>
      </c>
      <c r="C3" s="4">
        <v>84.2</v>
      </c>
      <c r="D3" s="4">
        <v>83</v>
      </c>
      <c r="E3" s="4">
        <v>84</v>
      </c>
      <c r="F3" s="4">
        <v>86</v>
      </c>
      <c r="G3" s="4">
        <v>88.11</v>
      </c>
      <c r="H3" s="6">
        <f>AVERAGE(C3:G3)</f>
        <v>85.061999999999998</v>
      </c>
      <c r="K3" s="12" t="s">
        <v>0</v>
      </c>
      <c r="L3" s="1">
        <v>85.061999999999998</v>
      </c>
      <c r="M3" s="1">
        <v>27</v>
      </c>
      <c r="N3" s="1">
        <v>371.82</v>
      </c>
      <c r="O3" s="1">
        <v>0.8</v>
      </c>
      <c r="Q3" s="17">
        <f>MIN(L2:L14)</f>
        <v>80.400000000000006</v>
      </c>
      <c r="R3" s="17">
        <f>MIN(M2:M14)</f>
        <v>27</v>
      </c>
      <c r="S3" s="17">
        <f>MIN(N2:N14)</f>
        <v>85.94</v>
      </c>
      <c r="T3" s="17">
        <f>MIN(O2:O14)</f>
        <v>0.4</v>
      </c>
    </row>
    <row r="4" spans="2:20" ht="15.5" x14ac:dyDescent="0.35">
      <c r="B4" s="2" t="s">
        <v>1</v>
      </c>
      <c r="C4" s="4">
        <v>81.599999999999994</v>
      </c>
      <c r="D4" s="4">
        <v>83</v>
      </c>
      <c r="E4" s="4">
        <v>84</v>
      </c>
      <c r="F4" s="4">
        <v>85</v>
      </c>
      <c r="G4" s="4">
        <v>85.2</v>
      </c>
      <c r="H4" s="6">
        <f t="shared" ref="H4:H14" si="0">AVERAGE(C4:G4)</f>
        <v>83.76</v>
      </c>
      <c r="K4" s="12" t="s">
        <v>1</v>
      </c>
      <c r="L4" s="1">
        <v>83.76</v>
      </c>
      <c r="M4" s="1">
        <v>27.360000000000003</v>
      </c>
      <c r="N4" s="1">
        <v>322.78000000000003</v>
      </c>
      <c r="O4" s="1">
        <v>0.4</v>
      </c>
      <c r="Q4" s="17">
        <f>MAX(L2:L14)</f>
        <v>85.061999999999998</v>
      </c>
      <c r="R4" s="17">
        <f>MAX(M2:M14)</f>
        <v>28.1</v>
      </c>
      <c r="S4" s="17">
        <f>MAX(N2:N14)</f>
        <v>371.82</v>
      </c>
      <c r="T4" s="17">
        <f>MAX(O2:O14)</f>
        <v>570.79999999999995</v>
      </c>
    </row>
    <row r="5" spans="2:20" ht="15.5" x14ac:dyDescent="0.35">
      <c r="B5" s="2" t="s">
        <v>2</v>
      </c>
      <c r="C5" s="4">
        <v>84</v>
      </c>
      <c r="D5" s="4">
        <v>83</v>
      </c>
      <c r="E5" s="4">
        <v>84</v>
      </c>
      <c r="F5" s="4">
        <v>86</v>
      </c>
      <c r="G5" s="4">
        <v>86.6</v>
      </c>
      <c r="H5" s="6">
        <f t="shared" si="0"/>
        <v>84.72</v>
      </c>
      <c r="K5" s="12" t="s">
        <v>2</v>
      </c>
      <c r="L5" s="1">
        <v>84.72</v>
      </c>
      <c r="M5" s="1">
        <v>27.22</v>
      </c>
      <c r="N5" s="1">
        <v>367.14</v>
      </c>
      <c r="O5" s="1">
        <v>0.6</v>
      </c>
    </row>
    <row r="6" spans="2:20" ht="15.5" x14ac:dyDescent="0.35">
      <c r="B6" s="2" t="s">
        <v>3</v>
      </c>
      <c r="C6" s="4">
        <v>83.8</v>
      </c>
      <c r="D6" s="4">
        <v>82</v>
      </c>
      <c r="E6" s="4">
        <v>84</v>
      </c>
      <c r="F6" s="4">
        <v>87</v>
      </c>
      <c r="G6" s="4">
        <v>84.2</v>
      </c>
      <c r="H6" s="6">
        <f t="shared" si="0"/>
        <v>84.2</v>
      </c>
      <c r="K6" s="12" t="s">
        <v>3</v>
      </c>
      <c r="L6" s="1">
        <v>84.2</v>
      </c>
      <c r="M6" s="1">
        <v>27.7</v>
      </c>
      <c r="N6" s="1">
        <v>303.86</v>
      </c>
      <c r="O6" s="1">
        <v>1.2</v>
      </c>
    </row>
    <row r="7" spans="2:20" ht="15.5" x14ac:dyDescent="0.35">
      <c r="B7" s="2" t="s">
        <v>4</v>
      </c>
      <c r="C7" s="4">
        <v>83</v>
      </c>
      <c r="D7" s="4">
        <v>81</v>
      </c>
      <c r="E7" s="4">
        <v>80</v>
      </c>
      <c r="F7" s="4">
        <v>88</v>
      </c>
      <c r="G7" s="4">
        <v>87.8</v>
      </c>
      <c r="H7" s="6">
        <f t="shared" si="0"/>
        <v>83.960000000000008</v>
      </c>
      <c r="K7" s="12" t="s">
        <v>4</v>
      </c>
      <c r="L7" s="1">
        <v>83.960000000000008</v>
      </c>
      <c r="M7" s="1">
        <v>28.1</v>
      </c>
      <c r="N7" s="1">
        <v>215.54000000000002</v>
      </c>
      <c r="O7" s="1">
        <v>0.6</v>
      </c>
    </row>
    <row r="8" spans="2:20" ht="15.5" x14ac:dyDescent="0.35">
      <c r="B8" s="2" t="s">
        <v>5</v>
      </c>
      <c r="C8" s="4">
        <v>83.1</v>
      </c>
      <c r="D8" s="4">
        <v>80</v>
      </c>
      <c r="E8" s="4">
        <v>82</v>
      </c>
      <c r="F8" s="4">
        <v>88</v>
      </c>
      <c r="G8" s="4">
        <v>86.5</v>
      </c>
      <c r="H8" s="6">
        <f t="shared" si="0"/>
        <v>83.92</v>
      </c>
      <c r="K8" s="12" t="s">
        <v>5</v>
      </c>
      <c r="L8" s="1">
        <v>83.92</v>
      </c>
      <c r="M8" s="1">
        <v>27.54</v>
      </c>
      <c r="N8" s="1">
        <v>148.16</v>
      </c>
      <c r="O8" s="1">
        <v>2.2000000000000002</v>
      </c>
    </row>
    <row r="9" spans="2:20" ht="15.5" x14ac:dyDescent="0.35">
      <c r="B9" s="2" t="s">
        <v>6</v>
      </c>
      <c r="C9" s="4">
        <v>83.2</v>
      </c>
      <c r="D9" s="4">
        <v>80</v>
      </c>
      <c r="E9" s="4">
        <v>76</v>
      </c>
      <c r="F9" s="4">
        <v>85</v>
      </c>
      <c r="G9" s="4">
        <v>86.8</v>
      </c>
      <c r="H9" s="6">
        <f t="shared" si="0"/>
        <v>82.2</v>
      </c>
      <c r="K9" s="12" t="s">
        <v>6</v>
      </c>
      <c r="L9" s="1">
        <v>82.2</v>
      </c>
      <c r="M9" s="1">
        <v>27.28</v>
      </c>
      <c r="N9" s="1">
        <v>85.94</v>
      </c>
      <c r="O9" s="1">
        <v>32.200000000000003</v>
      </c>
    </row>
    <row r="10" spans="2:20" ht="15.5" x14ac:dyDescent="0.35">
      <c r="B10" s="2" t="s">
        <v>7</v>
      </c>
      <c r="C10" s="4">
        <v>81.7</v>
      </c>
      <c r="D10" s="4">
        <v>77</v>
      </c>
      <c r="E10" s="4">
        <v>76</v>
      </c>
      <c r="F10" s="4">
        <v>80</v>
      </c>
      <c r="G10" s="4">
        <v>88.2</v>
      </c>
      <c r="H10" s="6">
        <f t="shared" si="0"/>
        <v>80.58</v>
      </c>
      <c r="K10" s="12" t="s">
        <v>7</v>
      </c>
      <c r="L10" s="1">
        <v>80.58</v>
      </c>
      <c r="M10" s="1">
        <v>27.32</v>
      </c>
      <c r="N10" s="1">
        <v>103.85999999999999</v>
      </c>
      <c r="O10" s="1">
        <v>109.4</v>
      </c>
    </row>
    <row r="11" spans="2:20" ht="15.5" x14ac:dyDescent="0.35">
      <c r="B11" s="2" t="s">
        <v>8</v>
      </c>
      <c r="C11" s="4">
        <v>79</v>
      </c>
      <c r="D11" s="4">
        <v>77</v>
      </c>
      <c r="E11" s="4">
        <v>76</v>
      </c>
      <c r="F11" s="4">
        <v>81</v>
      </c>
      <c r="G11" s="4">
        <v>89</v>
      </c>
      <c r="H11" s="6">
        <f t="shared" si="0"/>
        <v>80.400000000000006</v>
      </c>
      <c r="K11" s="13" t="s">
        <v>8</v>
      </c>
      <c r="L11" s="14">
        <v>80.400000000000006</v>
      </c>
      <c r="M11" s="14">
        <v>27.580000000000002</v>
      </c>
      <c r="N11" s="14">
        <v>113.9</v>
      </c>
      <c r="O11" s="14">
        <v>570.79999999999995</v>
      </c>
    </row>
    <row r="12" spans="2:20" ht="15.5" x14ac:dyDescent="0.35">
      <c r="B12" s="2" t="s">
        <v>9</v>
      </c>
      <c r="C12" s="4">
        <v>81</v>
      </c>
      <c r="D12" s="4">
        <v>77</v>
      </c>
      <c r="E12" s="4">
        <v>78</v>
      </c>
      <c r="F12" s="4">
        <v>82</v>
      </c>
      <c r="G12" s="4">
        <v>87.7</v>
      </c>
      <c r="H12" s="6">
        <f t="shared" si="0"/>
        <v>81.14</v>
      </c>
      <c r="K12" s="12" t="s">
        <v>9</v>
      </c>
      <c r="L12" s="1">
        <v>81.14</v>
      </c>
      <c r="M12" s="1">
        <v>27.8</v>
      </c>
      <c r="N12" s="1">
        <v>193.3</v>
      </c>
      <c r="O12" s="1">
        <v>98.2</v>
      </c>
    </row>
    <row r="13" spans="2:20" ht="15.5" x14ac:dyDescent="0.35">
      <c r="B13" s="2" t="s">
        <v>10</v>
      </c>
      <c r="C13" s="4">
        <v>84.9</v>
      </c>
      <c r="D13" s="4">
        <v>81</v>
      </c>
      <c r="E13" s="4">
        <v>81</v>
      </c>
      <c r="F13" s="4">
        <v>84</v>
      </c>
      <c r="G13" s="4">
        <v>87.7</v>
      </c>
      <c r="H13" s="6">
        <f t="shared" si="0"/>
        <v>83.72</v>
      </c>
      <c r="K13" s="12" t="s">
        <v>10</v>
      </c>
      <c r="L13" s="1">
        <v>83.72</v>
      </c>
      <c r="M13" s="1">
        <v>27.48</v>
      </c>
      <c r="N13" s="1">
        <v>278.7</v>
      </c>
      <c r="O13" s="1">
        <v>95</v>
      </c>
    </row>
    <row r="14" spans="2:20" ht="15.5" x14ac:dyDescent="0.35">
      <c r="B14" s="2" t="s">
        <v>11</v>
      </c>
      <c r="C14" s="4">
        <v>83.7</v>
      </c>
      <c r="D14" s="4">
        <v>83</v>
      </c>
      <c r="E14" s="4">
        <v>84</v>
      </c>
      <c r="F14" s="4">
        <v>85</v>
      </c>
      <c r="G14" s="4">
        <v>87.6</v>
      </c>
      <c r="H14" s="6">
        <f t="shared" si="0"/>
        <v>84.66</v>
      </c>
      <c r="K14" s="12" t="s">
        <v>11</v>
      </c>
      <c r="L14" s="1">
        <v>84.66</v>
      </c>
      <c r="M14" s="1">
        <v>27.18</v>
      </c>
      <c r="N14" s="1">
        <v>274.7</v>
      </c>
      <c r="O14" s="1">
        <v>5.8</v>
      </c>
    </row>
    <row r="17" spans="2:14" ht="31" x14ac:dyDescent="0.7">
      <c r="B17" s="8" t="s">
        <v>14</v>
      </c>
      <c r="C17" s="7"/>
      <c r="D17" s="7"/>
      <c r="E17" s="7"/>
      <c r="F17" s="7"/>
      <c r="G17" s="7"/>
      <c r="H17" s="7"/>
    </row>
    <row r="18" spans="2:14" ht="15.5" x14ac:dyDescent="0.35">
      <c r="B18" s="10" t="s">
        <v>24</v>
      </c>
      <c r="C18" s="2">
        <v>2017</v>
      </c>
      <c r="D18" s="2">
        <v>2018</v>
      </c>
      <c r="E18" s="2">
        <v>2019</v>
      </c>
      <c r="F18" s="2">
        <v>2020</v>
      </c>
      <c r="G18" s="2">
        <v>2021</v>
      </c>
      <c r="H18" s="2" t="s">
        <v>12</v>
      </c>
    </row>
    <row r="19" spans="2:14" ht="15.5" x14ac:dyDescent="0.35">
      <c r="B19" s="2" t="s">
        <v>0</v>
      </c>
      <c r="C19" s="9">
        <v>27.3</v>
      </c>
      <c r="D19" s="9">
        <v>27.1</v>
      </c>
      <c r="E19" s="9">
        <v>26.7</v>
      </c>
      <c r="F19" s="9">
        <v>27.5</v>
      </c>
      <c r="G19" s="9">
        <v>26.4</v>
      </c>
      <c r="H19" s="6">
        <f>AVERAGE(C19:G19)</f>
        <v>27</v>
      </c>
    </row>
    <row r="20" spans="2:14" ht="15.5" x14ac:dyDescent="0.35">
      <c r="B20" s="2" t="s">
        <v>1</v>
      </c>
      <c r="C20" s="9">
        <v>27.5</v>
      </c>
      <c r="D20" s="9">
        <v>27.2</v>
      </c>
      <c r="E20" s="9">
        <v>27.2</v>
      </c>
      <c r="F20" s="9">
        <v>27.7</v>
      </c>
      <c r="G20" s="9">
        <v>27.2</v>
      </c>
      <c r="H20" s="6">
        <f t="shared" ref="H20:H30" si="1">AVERAGE(C20:G20)</f>
        <v>27.360000000000003</v>
      </c>
    </row>
    <row r="21" spans="2:14" ht="15.5" x14ac:dyDescent="0.35">
      <c r="B21" s="2" t="s">
        <v>2</v>
      </c>
      <c r="C21" s="9">
        <v>27.2</v>
      </c>
      <c r="D21" s="9">
        <v>27.2</v>
      </c>
      <c r="E21" s="9">
        <v>27</v>
      </c>
      <c r="F21" s="9">
        <v>27.8</v>
      </c>
      <c r="G21" s="9">
        <v>26.9</v>
      </c>
      <c r="H21" s="6">
        <f t="shared" si="1"/>
        <v>27.22</v>
      </c>
    </row>
    <row r="22" spans="2:14" ht="15.5" x14ac:dyDescent="0.35">
      <c r="B22" s="2" t="s">
        <v>3</v>
      </c>
      <c r="C22" s="9">
        <v>27.5</v>
      </c>
      <c r="D22" s="9">
        <v>27.8</v>
      </c>
      <c r="E22" s="9">
        <v>27.6</v>
      </c>
      <c r="F22" s="9">
        <v>27.8</v>
      </c>
      <c r="G22" s="9">
        <v>27.8</v>
      </c>
      <c r="H22" s="6">
        <f t="shared" si="1"/>
        <v>27.7</v>
      </c>
    </row>
    <row r="23" spans="2:14" ht="15.5" x14ac:dyDescent="0.35">
      <c r="B23" s="2" t="s">
        <v>4</v>
      </c>
      <c r="C23" s="9">
        <v>28.1</v>
      </c>
      <c r="D23" s="9">
        <v>28.2</v>
      </c>
      <c r="E23" s="9">
        <v>28.1</v>
      </c>
      <c r="F23" s="9">
        <v>28.3</v>
      </c>
      <c r="G23" s="9">
        <v>27.8</v>
      </c>
      <c r="H23" s="6">
        <f t="shared" si="1"/>
        <v>28.1</v>
      </c>
    </row>
    <row r="24" spans="2:14" ht="15.5" x14ac:dyDescent="0.35">
      <c r="B24" s="2" t="s">
        <v>5</v>
      </c>
      <c r="C24" s="9">
        <v>27.5</v>
      </c>
      <c r="D24" s="9">
        <v>27.7</v>
      </c>
      <c r="E24" s="9">
        <v>27.3</v>
      </c>
      <c r="F24" s="9">
        <v>27.6</v>
      </c>
      <c r="G24" s="9">
        <v>27.6</v>
      </c>
      <c r="H24" s="6">
        <f t="shared" si="1"/>
        <v>27.54</v>
      </c>
    </row>
    <row r="25" spans="2:14" ht="15.5" x14ac:dyDescent="0.35">
      <c r="B25" s="2" t="s">
        <v>6</v>
      </c>
      <c r="C25" s="9">
        <v>27</v>
      </c>
      <c r="D25" s="9">
        <v>27.3</v>
      </c>
      <c r="E25" s="9">
        <v>27.4</v>
      </c>
      <c r="F25" s="9">
        <v>27.4</v>
      </c>
      <c r="G25" s="9">
        <v>27.3</v>
      </c>
      <c r="H25" s="6">
        <f t="shared" si="1"/>
        <v>27.28</v>
      </c>
    </row>
    <row r="26" spans="2:14" ht="15.5" x14ac:dyDescent="0.35">
      <c r="B26" s="2" t="s">
        <v>7</v>
      </c>
      <c r="C26" s="9">
        <v>27.2</v>
      </c>
      <c r="D26" s="9">
        <v>27.4</v>
      </c>
      <c r="E26" s="9">
        <v>27.5</v>
      </c>
      <c r="F26" s="9">
        <v>27.4</v>
      </c>
      <c r="G26" s="9">
        <v>27.1</v>
      </c>
      <c r="H26" s="6">
        <f t="shared" si="1"/>
        <v>27.32</v>
      </c>
    </row>
    <row r="27" spans="2:14" ht="15.5" x14ac:dyDescent="0.35">
      <c r="B27" s="2" t="s">
        <v>8</v>
      </c>
      <c r="C27" s="9">
        <v>28.1</v>
      </c>
      <c r="D27" s="9">
        <v>27.5</v>
      </c>
      <c r="E27" s="9">
        <v>27.7</v>
      </c>
      <c r="F27" s="9">
        <v>27.6</v>
      </c>
      <c r="G27" s="9">
        <v>27</v>
      </c>
      <c r="H27" s="6">
        <f t="shared" si="1"/>
        <v>27.580000000000002</v>
      </c>
    </row>
    <row r="28" spans="2:14" ht="15.5" x14ac:dyDescent="0.35">
      <c r="B28" s="2" t="s">
        <v>9</v>
      </c>
      <c r="C28" s="9">
        <v>27.9</v>
      </c>
      <c r="D28" s="9">
        <v>27.8</v>
      </c>
      <c r="E28" s="9">
        <v>28</v>
      </c>
      <c r="F28" s="9">
        <v>27.6</v>
      </c>
      <c r="G28" s="9">
        <v>27.7</v>
      </c>
      <c r="H28" s="6">
        <f t="shared" si="1"/>
        <v>27.8</v>
      </c>
    </row>
    <row r="29" spans="2:14" ht="15.5" x14ac:dyDescent="0.35">
      <c r="B29" s="2" t="s">
        <v>10</v>
      </c>
      <c r="C29" s="9">
        <v>27.3</v>
      </c>
      <c r="D29" s="9">
        <v>27.4</v>
      </c>
      <c r="E29" s="9">
        <v>28</v>
      </c>
      <c r="F29" s="9">
        <v>27.6</v>
      </c>
      <c r="G29" s="9">
        <v>27.1</v>
      </c>
      <c r="H29" s="6">
        <f t="shared" si="1"/>
        <v>27.48</v>
      </c>
    </row>
    <row r="30" spans="2:14" ht="15.5" x14ac:dyDescent="0.35">
      <c r="B30" s="2" t="s">
        <v>11</v>
      </c>
      <c r="C30" s="9">
        <v>27.2</v>
      </c>
      <c r="D30" s="9">
        <v>26.9</v>
      </c>
      <c r="E30" s="9">
        <v>27.7</v>
      </c>
      <c r="F30" s="9">
        <v>27.1</v>
      </c>
      <c r="G30" s="9">
        <v>27</v>
      </c>
      <c r="H30" s="6">
        <f t="shared" si="1"/>
        <v>27.18</v>
      </c>
      <c r="L30" t="s">
        <v>17</v>
      </c>
    </row>
    <row r="32" spans="2:14" x14ac:dyDescent="0.35">
      <c r="J32" s="3"/>
      <c r="K32" s="3"/>
      <c r="L32" s="3"/>
      <c r="M32" s="3"/>
      <c r="N32" s="3"/>
    </row>
    <row r="33" spans="2:14" x14ac:dyDescent="0.35">
      <c r="J33" s="3"/>
      <c r="K33" s="3"/>
      <c r="L33" s="3"/>
      <c r="M33" s="3"/>
      <c r="N33" s="3"/>
    </row>
    <row r="34" spans="2:14" ht="31" x14ac:dyDescent="0.7">
      <c r="B34" s="8" t="s">
        <v>15</v>
      </c>
      <c r="C34" s="7"/>
      <c r="D34" s="7"/>
      <c r="E34" s="7"/>
      <c r="F34" s="7"/>
      <c r="G34" s="7"/>
      <c r="H34" s="7"/>
      <c r="J34" s="3"/>
      <c r="K34" s="3"/>
      <c r="L34" s="3"/>
      <c r="M34" s="3"/>
      <c r="N34" s="3"/>
    </row>
    <row r="35" spans="2:14" ht="15.5" x14ac:dyDescent="0.35">
      <c r="B35" s="10" t="s">
        <v>24</v>
      </c>
      <c r="C35" s="2">
        <v>2017</v>
      </c>
      <c r="D35" s="2">
        <v>2018</v>
      </c>
      <c r="E35" s="2">
        <v>2019</v>
      </c>
      <c r="F35" s="2">
        <v>2020</v>
      </c>
      <c r="G35" s="2">
        <v>2021</v>
      </c>
      <c r="H35" s="2" t="s">
        <v>12</v>
      </c>
      <c r="J35" s="3"/>
      <c r="K35" s="3"/>
      <c r="L35" s="3"/>
      <c r="M35" s="3"/>
      <c r="N35" s="3"/>
    </row>
    <row r="36" spans="2:14" ht="15.5" x14ac:dyDescent="0.35">
      <c r="B36" s="2" t="s">
        <v>0</v>
      </c>
      <c r="C36" s="9">
        <v>340</v>
      </c>
      <c r="D36" s="9">
        <v>297.60000000000002</v>
      </c>
      <c r="E36" s="9">
        <v>391</v>
      </c>
      <c r="F36" s="9">
        <v>512.1</v>
      </c>
      <c r="G36" s="9">
        <v>318.39999999999998</v>
      </c>
      <c r="H36" s="6">
        <f>AVERAGE(C36:G36)</f>
        <v>371.82</v>
      </c>
      <c r="J36" s="3"/>
      <c r="K36" s="3"/>
      <c r="L36" s="3"/>
      <c r="M36" s="3"/>
      <c r="N36" s="3"/>
    </row>
    <row r="37" spans="2:14" ht="15.5" x14ac:dyDescent="0.35">
      <c r="B37" s="2" t="s">
        <v>1</v>
      </c>
      <c r="C37" s="9">
        <v>290</v>
      </c>
      <c r="D37" s="9">
        <v>262.39999999999998</v>
      </c>
      <c r="E37" s="9">
        <v>356</v>
      </c>
      <c r="F37" s="9">
        <v>263.89999999999998</v>
      </c>
      <c r="G37" s="9">
        <v>441.6</v>
      </c>
      <c r="H37" s="6">
        <f t="shared" ref="H37:H47" si="2">AVERAGE(C37:G37)</f>
        <v>322.78000000000003</v>
      </c>
      <c r="J37" s="3"/>
      <c r="K37" s="3"/>
      <c r="L37" s="3"/>
      <c r="M37" s="3"/>
      <c r="N37" s="3"/>
    </row>
    <row r="38" spans="2:14" ht="15.5" x14ac:dyDescent="0.35">
      <c r="B38" s="2" t="s">
        <v>2</v>
      </c>
      <c r="C38" s="9">
        <v>334</v>
      </c>
      <c r="D38" s="9">
        <v>442.6</v>
      </c>
      <c r="E38" s="9">
        <v>309</v>
      </c>
      <c r="F38" s="9">
        <v>339.3</v>
      </c>
      <c r="G38" s="9">
        <v>410.8</v>
      </c>
      <c r="H38" s="6">
        <f t="shared" si="2"/>
        <v>367.14</v>
      </c>
      <c r="J38" s="3"/>
      <c r="K38" s="3"/>
      <c r="L38" s="3"/>
      <c r="M38" s="3"/>
      <c r="N38" s="3"/>
    </row>
    <row r="39" spans="2:14" ht="15.5" x14ac:dyDescent="0.35">
      <c r="B39" s="2" t="s">
        <v>3</v>
      </c>
      <c r="C39" s="9">
        <v>274</v>
      </c>
      <c r="D39" s="9">
        <v>298.7</v>
      </c>
      <c r="E39" s="9">
        <v>428</v>
      </c>
      <c r="F39" s="9">
        <v>384.7</v>
      </c>
      <c r="G39" s="9">
        <v>133.9</v>
      </c>
      <c r="H39" s="6">
        <f t="shared" si="2"/>
        <v>303.86</v>
      </c>
      <c r="J39" s="3"/>
      <c r="K39" s="3"/>
      <c r="L39" s="3"/>
      <c r="M39" s="3"/>
      <c r="N39" s="3"/>
    </row>
    <row r="40" spans="2:14" ht="15.5" x14ac:dyDescent="0.35">
      <c r="B40" s="2" t="s">
        <v>4</v>
      </c>
      <c r="C40" s="9">
        <v>335</v>
      </c>
      <c r="D40" s="9">
        <v>151</v>
      </c>
      <c r="E40" s="9">
        <v>73</v>
      </c>
      <c r="F40" s="9">
        <v>307.5</v>
      </c>
      <c r="G40" s="9">
        <v>211.2</v>
      </c>
      <c r="H40" s="6">
        <f t="shared" si="2"/>
        <v>215.54000000000002</v>
      </c>
      <c r="J40" s="3"/>
      <c r="K40" s="3"/>
      <c r="L40" s="3"/>
      <c r="M40" s="3"/>
      <c r="N40" s="3"/>
    </row>
    <row r="41" spans="2:14" ht="15.5" x14ac:dyDescent="0.35">
      <c r="B41" s="2" t="s">
        <v>5</v>
      </c>
      <c r="C41" s="9">
        <v>180</v>
      </c>
      <c r="D41" s="9">
        <v>150.1</v>
      </c>
      <c r="E41" s="9">
        <v>95</v>
      </c>
      <c r="F41" s="9">
        <v>133.69999999999999</v>
      </c>
      <c r="G41" s="9">
        <v>182</v>
      </c>
      <c r="H41" s="6">
        <f t="shared" si="2"/>
        <v>148.16</v>
      </c>
      <c r="J41" s="3"/>
      <c r="K41" s="3"/>
      <c r="L41" s="3"/>
      <c r="M41" s="3"/>
      <c r="N41" s="3"/>
    </row>
    <row r="42" spans="2:14" ht="15.5" x14ac:dyDescent="0.35">
      <c r="B42" s="2" t="s">
        <v>6</v>
      </c>
      <c r="C42" s="9">
        <v>116</v>
      </c>
      <c r="D42" s="9">
        <v>55.6</v>
      </c>
      <c r="E42" s="9">
        <v>41</v>
      </c>
      <c r="F42" s="9">
        <v>69.900000000000006</v>
      </c>
      <c r="G42" s="9">
        <v>147.19999999999999</v>
      </c>
      <c r="H42" s="6">
        <f t="shared" si="2"/>
        <v>85.94</v>
      </c>
      <c r="J42" s="3"/>
      <c r="K42" s="3"/>
      <c r="L42" s="3"/>
      <c r="M42" s="3"/>
      <c r="N42" s="3"/>
    </row>
    <row r="43" spans="2:14" ht="15.5" x14ac:dyDescent="0.35">
      <c r="B43" s="2" t="s">
        <v>7</v>
      </c>
      <c r="C43" s="9">
        <v>146</v>
      </c>
      <c r="D43" s="9">
        <v>87.1</v>
      </c>
      <c r="E43" s="9">
        <v>9</v>
      </c>
      <c r="F43" s="9">
        <v>119.2</v>
      </c>
      <c r="G43" s="9">
        <v>158</v>
      </c>
      <c r="H43" s="6">
        <f t="shared" si="2"/>
        <v>103.85999999999999</v>
      </c>
      <c r="J43" s="3"/>
      <c r="K43" s="3"/>
      <c r="L43" s="3"/>
      <c r="M43" s="3"/>
      <c r="N43" s="3"/>
    </row>
    <row r="44" spans="2:14" ht="15.5" x14ac:dyDescent="0.35">
      <c r="B44" s="2" t="s">
        <v>8</v>
      </c>
      <c r="C44" s="9">
        <v>111</v>
      </c>
      <c r="D44" s="9">
        <v>83.3</v>
      </c>
      <c r="E44" s="9">
        <v>59</v>
      </c>
      <c r="F44" s="9">
        <v>162.19999999999999</v>
      </c>
      <c r="G44" s="9">
        <v>154</v>
      </c>
      <c r="H44" s="6">
        <f t="shared" si="2"/>
        <v>113.9</v>
      </c>
    </row>
    <row r="45" spans="2:14" ht="15.5" x14ac:dyDescent="0.35">
      <c r="B45" s="2" t="s">
        <v>9</v>
      </c>
      <c r="C45" s="9">
        <v>229</v>
      </c>
      <c r="D45" s="9">
        <v>128.30000000000001</v>
      </c>
      <c r="E45" s="9">
        <v>198</v>
      </c>
      <c r="F45" s="9">
        <v>238</v>
      </c>
      <c r="G45" s="9">
        <v>173.2</v>
      </c>
      <c r="H45" s="6">
        <f t="shared" si="2"/>
        <v>193.3</v>
      </c>
    </row>
    <row r="46" spans="2:14" ht="15.5" x14ac:dyDescent="0.35">
      <c r="B46" s="2" t="s">
        <v>10</v>
      </c>
      <c r="C46" s="9">
        <v>360</v>
      </c>
      <c r="D46" s="9">
        <v>361.6</v>
      </c>
      <c r="E46" s="9">
        <v>123</v>
      </c>
      <c r="F46" s="9">
        <v>180.5</v>
      </c>
      <c r="G46" s="9">
        <v>368.4</v>
      </c>
      <c r="H46" s="6">
        <f t="shared" si="2"/>
        <v>278.7</v>
      </c>
    </row>
    <row r="47" spans="2:14" ht="15.5" x14ac:dyDescent="0.35">
      <c r="B47" s="2" t="s">
        <v>11</v>
      </c>
      <c r="C47" s="9">
        <v>318</v>
      </c>
      <c r="D47" s="9">
        <v>392.4</v>
      </c>
      <c r="E47" s="9">
        <v>293</v>
      </c>
      <c r="F47" s="9">
        <v>160.6</v>
      </c>
      <c r="G47" s="9">
        <v>209.5</v>
      </c>
      <c r="H47" s="6">
        <f t="shared" si="2"/>
        <v>274.7</v>
      </c>
    </row>
    <row r="50" spans="2:10" ht="31" x14ac:dyDescent="0.7">
      <c r="B50" s="8" t="s">
        <v>16</v>
      </c>
      <c r="C50" s="7"/>
      <c r="D50" s="7"/>
      <c r="E50" s="7"/>
      <c r="F50" s="7"/>
      <c r="G50" s="7"/>
      <c r="H50" s="7"/>
    </row>
    <row r="51" spans="2:10" ht="15.5" x14ac:dyDescent="0.35">
      <c r="B51" s="10" t="s">
        <v>24</v>
      </c>
      <c r="C51" s="2">
        <v>2017</v>
      </c>
      <c r="D51" s="2">
        <v>2018</v>
      </c>
      <c r="E51" s="2">
        <v>2019</v>
      </c>
      <c r="F51" s="2">
        <v>2020</v>
      </c>
      <c r="G51" s="2">
        <v>2021</v>
      </c>
      <c r="H51" s="2" t="s">
        <v>12</v>
      </c>
      <c r="I51" s="10" t="s">
        <v>18</v>
      </c>
      <c r="J51" s="10" t="s">
        <v>19</v>
      </c>
    </row>
    <row r="52" spans="2:10" ht="15.5" x14ac:dyDescent="0.35">
      <c r="B52" s="2" t="s">
        <v>0</v>
      </c>
      <c r="C52" s="9">
        <v>0</v>
      </c>
      <c r="D52" s="9">
        <v>2</v>
      </c>
      <c r="E52" s="9">
        <v>2</v>
      </c>
      <c r="F52" s="9">
        <v>0</v>
      </c>
      <c r="G52" s="9">
        <v>0</v>
      </c>
      <c r="H52" s="6">
        <f>AVERAGE(C52:G52)</f>
        <v>0.8</v>
      </c>
      <c r="I52" s="6">
        <f>SUM(C52:G52)</f>
        <v>4</v>
      </c>
      <c r="J52" s="15">
        <f>I52/$I$64</f>
        <v>8.7221979938944616E-4</v>
      </c>
    </row>
    <row r="53" spans="2:10" ht="15.5" x14ac:dyDescent="0.35">
      <c r="B53" s="2" t="s">
        <v>1</v>
      </c>
      <c r="C53" s="9">
        <v>0</v>
      </c>
      <c r="D53" s="9">
        <v>0</v>
      </c>
      <c r="E53" s="9">
        <v>1</v>
      </c>
      <c r="F53" s="9">
        <v>1</v>
      </c>
      <c r="G53" s="9">
        <v>0</v>
      </c>
      <c r="H53" s="6">
        <f t="shared" ref="H53:H63" si="3">AVERAGE(C53:G53)</f>
        <v>0.4</v>
      </c>
      <c r="I53" s="6">
        <f t="shared" ref="I53:I63" si="4">SUM(C53:G53)</f>
        <v>2</v>
      </c>
      <c r="J53" s="15">
        <f t="shared" ref="J53:J63" si="5">I53/$I$64</f>
        <v>4.3610989969472308E-4</v>
      </c>
    </row>
    <row r="54" spans="2:10" ht="15.5" x14ac:dyDescent="0.35">
      <c r="B54" s="2" t="s">
        <v>2</v>
      </c>
      <c r="C54" s="9">
        <v>1</v>
      </c>
      <c r="D54" s="9">
        <v>0</v>
      </c>
      <c r="E54" s="9">
        <v>1</v>
      </c>
      <c r="F54" s="9">
        <v>0</v>
      </c>
      <c r="G54" s="9">
        <v>1</v>
      </c>
      <c r="H54" s="6">
        <f t="shared" si="3"/>
        <v>0.6</v>
      </c>
      <c r="I54" s="6">
        <f t="shared" si="4"/>
        <v>3</v>
      </c>
      <c r="J54" s="15">
        <f t="shared" si="5"/>
        <v>6.5416484954208462E-4</v>
      </c>
    </row>
    <row r="55" spans="2:10" ht="15.5" x14ac:dyDescent="0.35">
      <c r="B55" s="2" t="s">
        <v>3</v>
      </c>
      <c r="C55" s="9">
        <v>3</v>
      </c>
      <c r="D55" s="9">
        <v>0</v>
      </c>
      <c r="E55" s="9">
        <v>2</v>
      </c>
      <c r="F55" s="9">
        <v>0</v>
      </c>
      <c r="G55" s="9">
        <v>1</v>
      </c>
      <c r="H55" s="6">
        <f t="shared" si="3"/>
        <v>1.2</v>
      </c>
      <c r="I55" s="6">
        <f t="shared" si="4"/>
        <v>6</v>
      </c>
      <c r="J55" s="15">
        <f t="shared" si="5"/>
        <v>1.3083296990841692E-3</v>
      </c>
    </row>
    <row r="56" spans="2:10" ht="15.5" x14ac:dyDescent="0.35">
      <c r="B56" s="2" t="s">
        <v>4</v>
      </c>
      <c r="C56" s="9">
        <v>1</v>
      </c>
      <c r="D56" s="9">
        <v>0</v>
      </c>
      <c r="E56" s="9">
        <v>2</v>
      </c>
      <c r="F56" s="9">
        <v>0</v>
      </c>
      <c r="G56" s="9">
        <v>0</v>
      </c>
      <c r="H56" s="6">
        <f t="shared" si="3"/>
        <v>0.6</v>
      </c>
      <c r="I56" s="6">
        <f t="shared" si="4"/>
        <v>3</v>
      </c>
      <c r="J56" s="15">
        <f t="shared" si="5"/>
        <v>6.5416484954208462E-4</v>
      </c>
    </row>
    <row r="57" spans="2:10" ht="15.5" x14ac:dyDescent="0.35">
      <c r="B57" s="2" t="s">
        <v>5</v>
      </c>
      <c r="C57" s="9">
        <v>1</v>
      </c>
      <c r="D57" s="9">
        <v>8</v>
      </c>
      <c r="E57" s="9">
        <v>0</v>
      </c>
      <c r="F57" s="9">
        <v>0</v>
      </c>
      <c r="G57" s="9">
        <v>2</v>
      </c>
      <c r="H57" s="6">
        <f t="shared" si="3"/>
        <v>2.2000000000000002</v>
      </c>
      <c r="I57" s="6">
        <f t="shared" si="4"/>
        <v>11</v>
      </c>
      <c r="J57" s="15">
        <f t="shared" si="5"/>
        <v>2.3986044483209771E-3</v>
      </c>
    </row>
    <row r="58" spans="2:10" ht="15.5" x14ac:dyDescent="0.35">
      <c r="B58" s="2" t="s">
        <v>6</v>
      </c>
      <c r="C58" s="9">
        <v>0</v>
      </c>
      <c r="D58" s="9">
        <v>22</v>
      </c>
      <c r="E58" s="9">
        <v>138</v>
      </c>
      <c r="F58" s="9">
        <v>1</v>
      </c>
      <c r="G58" s="9">
        <v>0</v>
      </c>
      <c r="H58" s="6">
        <f t="shared" si="3"/>
        <v>32.200000000000003</v>
      </c>
      <c r="I58" s="6">
        <f t="shared" si="4"/>
        <v>161</v>
      </c>
      <c r="J58" s="15">
        <f t="shared" si="5"/>
        <v>3.5106846925425206E-2</v>
      </c>
    </row>
    <row r="59" spans="2:10" ht="15.5" x14ac:dyDescent="0.35">
      <c r="B59" s="2" t="s">
        <v>7</v>
      </c>
      <c r="C59" s="9">
        <v>1</v>
      </c>
      <c r="D59" s="9">
        <v>224</v>
      </c>
      <c r="E59" s="9">
        <v>321</v>
      </c>
      <c r="F59" s="9">
        <v>0</v>
      </c>
      <c r="G59" s="9">
        <v>1</v>
      </c>
      <c r="H59" s="6">
        <f t="shared" si="3"/>
        <v>109.4</v>
      </c>
      <c r="I59" s="6">
        <f t="shared" si="4"/>
        <v>547</v>
      </c>
      <c r="J59" s="15">
        <f t="shared" si="5"/>
        <v>0.11927605756650676</v>
      </c>
    </row>
    <row r="60" spans="2:10" ht="15.5" x14ac:dyDescent="0.35">
      <c r="B60" s="2" t="s">
        <v>8</v>
      </c>
      <c r="C60" s="9">
        <v>29</v>
      </c>
      <c r="D60" s="9">
        <v>589</v>
      </c>
      <c r="E60" s="9">
        <v>2236</v>
      </c>
      <c r="F60" s="9">
        <v>0</v>
      </c>
      <c r="G60" s="9">
        <v>0</v>
      </c>
      <c r="H60" s="6">
        <f t="shared" si="3"/>
        <v>570.79999999999995</v>
      </c>
      <c r="I60" s="6">
        <f t="shared" si="4"/>
        <v>2854</v>
      </c>
      <c r="J60" s="15">
        <f t="shared" si="5"/>
        <v>0.62232882686436986</v>
      </c>
    </row>
    <row r="61" spans="2:10" ht="15.5" x14ac:dyDescent="0.35">
      <c r="B61" s="2" t="s">
        <v>9</v>
      </c>
      <c r="C61" s="9">
        <v>25</v>
      </c>
      <c r="D61" s="9">
        <v>234</v>
      </c>
      <c r="E61" s="9">
        <v>232</v>
      </c>
      <c r="F61" s="9">
        <v>0</v>
      </c>
      <c r="G61" s="9">
        <v>0</v>
      </c>
      <c r="H61" s="6">
        <f t="shared" si="3"/>
        <v>98.2</v>
      </c>
      <c r="I61" s="6">
        <f t="shared" si="4"/>
        <v>491</v>
      </c>
      <c r="J61" s="15">
        <f t="shared" si="5"/>
        <v>0.10706498037505452</v>
      </c>
    </row>
    <row r="62" spans="2:10" ht="15.5" x14ac:dyDescent="0.35">
      <c r="B62" s="2" t="s">
        <v>10</v>
      </c>
      <c r="C62" s="9">
        <v>0</v>
      </c>
      <c r="D62" s="9">
        <v>12</v>
      </c>
      <c r="E62" s="9">
        <v>463</v>
      </c>
      <c r="F62" s="9">
        <v>0</v>
      </c>
      <c r="G62" s="9">
        <v>0</v>
      </c>
      <c r="H62" s="6">
        <f t="shared" si="3"/>
        <v>95</v>
      </c>
      <c r="I62" s="6">
        <f t="shared" si="4"/>
        <v>475</v>
      </c>
      <c r="J62" s="15">
        <f t="shared" si="5"/>
        <v>0.10357610117749673</v>
      </c>
    </row>
    <row r="63" spans="2:10" ht="15.5" x14ac:dyDescent="0.35">
      <c r="B63" s="2" t="s">
        <v>11</v>
      </c>
      <c r="C63" s="9">
        <v>1</v>
      </c>
      <c r="D63" s="9">
        <v>0</v>
      </c>
      <c r="E63" s="9">
        <v>28</v>
      </c>
      <c r="F63" s="9">
        <v>0</v>
      </c>
      <c r="G63" s="9">
        <v>0</v>
      </c>
      <c r="H63" s="6">
        <f t="shared" si="3"/>
        <v>5.8</v>
      </c>
      <c r="I63" s="6">
        <f t="shared" si="4"/>
        <v>29</v>
      </c>
      <c r="J63" s="15">
        <f t="shared" si="5"/>
        <v>6.3235935455734846E-3</v>
      </c>
    </row>
    <row r="64" spans="2:10" x14ac:dyDescent="0.35">
      <c r="C64" s="5"/>
      <c r="D64" s="5"/>
      <c r="E64" s="5"/>
      <c r="F64" s="5"/>
      <c r="G64" s="5"/>
      <c r="I64" s="5">
        <f>SUM(I52:I63)</f>
        <v>4586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AndiDivanggaPratama</dc:creator>
  <cp:lastModifiedBy>Elang</cp:lastModifiedBy>
  <dcterms:created xsi:type="dcterms:W3CDTF">2023-07-31T06:51:38Z</dcterms:created>
  <dcterms:modified xsi:type="dcterms:W3CDTF">2023-08-02T11:09:28Z</dcterms:modified>
</cp:coreProperties>
</file>